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'Лист1'!$A$2:$P$27</definedName>
  </definedNames>
  <calcPr fullCalcOnLoad="1"/>
</workbook>
</file>

<file path=xl/sharedStrings.xml><?xml version="1.0" encoding="utf-8"?>
<sst xmlns="http://schemas.openxmlformats.org/spreadsheetml/2006/main" count="113" uniqueCount="96">
  <si>
    <r>
      <rPr>
        <b/>
        <sz val="14"/>
        <color indexed="8"/>
        <rFont val="Times New Roman"/>
        <family val="1"/>
      </rPr>
      <t>Мониторинг мероприятий по технологическому присоединению энергопринимающих устройств с мощностью</t>
    </r>
    <r>
      <rPr>
        <b/>
        <u val="single"/>
        <sz val="14"/>
        <color indexed="8"/>
        <rFont val="Times New Roman"/>
        <family val="1"/>
      </rPr>
      <t xml:space="preserve">  за 6 месяцев 2017 год  </t>
    </r>
    <r>
      <rPr>
        <b/>
        <sz val="14"/>
        <color indexed="8"/>
        <rFont val="Times New Roman"/>
        <family val="1"/>
      </rPr>
      <t xml:space="preserve">                                      Приложение № 4</t>
    </r>
  </si>
  <si>
    <t>Наименование ТСО</t>
  </si>
  <si>
    <t>Акционерное общество "Протвинское энергетическое производство"</t>
  </si>
  <si>
    <t>Информация о заявителе</t>
  </si>
  <si>
    <t>Информация о присоединении</t>
  </si>
  <si>
    <t>№</t>
  </si>
  <si>
    <t>Заявка на ТП</t>
  </si>
  <si>
    <t>Договор на осуществлении технологического присоединения</t>
  </si>
  <si>
    <t xml:space="preserve">Количество этапов необходимых для технологического присоединения потребителя к сетям </t>
  </si>
  <si>
    <t xml:space="preserve">Стоимость ТП всего </t>
  </si>
  <si>
    <t xml:space="preserve">В том числе за 1 кВт </t>
  </si>
  <si>
    <t>Наименование потребителя (в том числе, ФИО заявителя до 15 кВт включительно)</t>
  </si>
  <si>
    <t>Муниципальное образование</t>
  </si>
  <si>
    <t>Фактический адрес</t>
  </si>
  <si>
    <t>Дата поступления заявки</t>
  </si>
  <si>
    <t xml:space="preserve"> Мощность</t>
  </si>
  <si>
    <t>Дата заключения договора</t>
  </si>
  <si>
    <t xml:space="preserve">Номер договора  </t>
  </si>
  <si>
    <t>Дата подписания акта по ТП</t>
  </si>
  <si>
    <t>Максимальная мощность</t>
  </si>
  <si>
    <t xml:space="preserve">Факт присоединений с нарушением сроков присоединения </t>
  </si>
  <si>
    <t xml:space="preserve">Количество жалоб в ФАС </t>
  </si>
  <si>
    <t>Количество дней от даты заключения договора до момента подписания акта о ТП</t>
  </si>
  <si>
    <t>чч.мм.гггг</t>
  </si>
  <si>
    <t>кВт</t>
  </si>
  <si>
    <t>(да-1;нет-0)</t>
  </si>
  <si>
    <t>шт</t>
  </si>
  <si>
    <t>дни</t>
  </si>
  <si>
    <t>единиц</t>
  </si>
  <si>
    <t>(тыс. руб.)</t>
  </si>
  <si>
    <t>13=9-7</t>
  </si>
  <si>
    <t>1.</t>
  </si>
  <si>
    <t>ООО «Пилар»</t>
  </si>
  <si>
    <t>г. Протвино</t>
  </si>
  <si>
    <t>142281, г.Протвино,  ул. Академика Сахарова, д. 2, к.1</t>
  </si>
  <si>
    <t>23.09.2016 г.</t>
  </si>
  <si>
    <t>31/10-5.</t>
  </si>
  <si>
    <t>2.</t>
  </si>
  <si>
    <t>ИП Скобелев А.А.</t>
  </si>
  <si>
    <t>142281, г.Протвино,  Оболенское ш., д. 5</t>
  </si>
  <si>
    <t>01.06.2017 г.</t>
  </si>
  <si>
    <t>07/10-5.</t>
  </si>
  <si>
    <t>3.</t>
  </si>
  <si>
    <t>ООО «Вертикаль»</t>
  </si>
  <si>
    <t>142281, г.Протвино,  ул. Московская, район д. 7</t>
  </si>
  <si>
    <t>20.06.2017 г.</t>
  </si>
  <si>
    <t>30.06.2017 г.</t>
  </si>
  <si>
    <t>13/10-5.</t>
  </si>
  <si>
    <t>ИТОГО от 0 до 15 кВт</t>
  </si>
  <si>
    <t>4.</t>
  </si>
  <si>
    <t>ИП Петраченков А.И.</t>
  </si>
  <si>
    <t>142281, г.Протвино, ул. Ленина, д. 34А</t>
  </si>
  <si>
    <t>28.04.2017 г.</t>
  </si>
  <si>
    <t>10.05.2017 г.</t>
  </si>
  <si>
    <t>11.05.2017 г.</t>
  </si>
  <si>
    <t>ИТОГО свыше 15 до 150 кВт</t>
  </si>
  <si>
    <t>5.</t>
  </si>
  <si>
    <t>ООО «Эквант»</t>
  </si>
  <si>
    <t>142281, г.Протвино, Железнодорожный пр., д. 20</t>
  </si>
  <si>
    <t>30.01.2017 г.</t>
  </si>
  <si>
    <t>01.03.2017 г.</t>
  </si>
  <si>
    <t>02/10-5.</t>
  </si>
  <si>
    <t>6.</t>
  </si>
  <si>
    <t>АО «АК «СМЗ»</t>
  </si>
  <si>
    <t>142214, г.Серпухов, Серпуховское ш., д. 1</t>
  </si>
  <si>
    <t>28.02.2017 г.</t>
  </si>
  <si>
    <t>20.03.2017 г.</t>
  </si>
  <si>
    <t>04/10-5.</t>
  </si>
  <si>
    <t>7.</t>
  </si>
  <si>
    <t>ИП Киршев Е.В.</t>
  </si>
  <si>
    <t>142281, г.Протвино, ул. Железнодорожная, д. 1-А</t>
  </si>
  <si>
    <t>07.04.2016 г.</t>
  </si>
  <si>
    <t>14.04.2016 г.</t>
  </si>
  <si>
    <t>17.04.2017 г.</t>
  </si>
  <si>
    <t>8.</t>
  </si>
  <si>
    <t>ИП Ковалев С.А.</t>
  </si>
  <si>
    <t>142281, г.Протвино, ул. Дружбы, район 3-х остановок</t>
  </si>
  <si>
    <t>27.06.2017 г.</t>
  </si>
  <si>
    <t>06/10-5</t>
  </si>
  <si>
    <t>9.</t>
  </si>
  <si>
    <t>АО «ЭХО»</t>
  </si>
  <si>
    <t>142281, г.Протвино, ул. Южная, район д. 3</t>
  </si>
  <si>
    <t>14.11.2016 г.</t>
  </si>
  <si>
    <t>24.11.2016 г.</t>
  </si>
  <si>
    <t>32/10-5.</t>
  </si>
  <si>
    <t>ИТОГО свыше 150 до 670 кВт</t>
  </si>
  <si>
    <t>10.</t>
  </si>
  <si>
    <t>ОАО «Михайловская слобода»</t>
  </si>
  <si>
    <t>142281, г.Протвино, Железнодорожный пр., д. 10</t>
  </si>
  <si>
    <t>29.09.2016 г.</t>
  </si>
  <si>
    <t>26/10-5.</t>
  </si>
  <si>
    <t>ИТОГО свыше 670 кВт</t>
  </si>
  <si>
    <t>ИТОГО по всем категориям потребителей</t>
  </si>
  <si>
    <t>Заместитель генерального директора АО "ПРОТЭП"                                    В.Л. Лизунов</t>
  </si>
  <si>
    <t>Исп. В.М. Пахомов</t>
  </si>
  <si>
    <t>т.(4967)71-24-30, pto@protep.ru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</si>
</sst>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DD/MM/YYYY"/>
    <numFmt numFmtId="167" formatCode="0.00"/>
    <numFmt numFmtId="168" formatCode="#"/>
    <numFmt numFmtId="169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vertical="center"/>
    </xf>
    <xf numFmtId="164" fontId="5" fillId="0" borderId="0" xfId="0" applyFont="1" applyAlignment="1">
      <alignment horizontal="right"/>
    </xf>
    <xf numFmtId="164" fontId="2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vertical="center"/>
    </xf>
    <xf numFmtId="164" fontId="6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6" fillId="0" borderId="2" xfId="0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169" fontId="10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/>
    </xf>
    <xf numFmtId="164" fontId="10" fillId="0" borderId="10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/>
    </xf>
    <xf numFmtId="167" fontId="8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9" fillId="0" borderId="2" xfId="0" applyNumberFormat="1" applyFont="1" applyFill="1" applyBorder="1" applyAlignment="1">
      <alignment vertical="top" wrapText="1"/>
    </xf>
    <xf numFmtId="164" fontId="8" fillId="0" borderId="2" xfId="0" applyFont="1" applyBorder="1" applyAlignment="1">
      <alignment/>
    </xf>
    <xf numFmtId="164" fontId="10" fillId="0" borderId="2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left" vertical="center" wrapText="1"/>
    </xf>
    <xf numFmtId="164" fontId="11" fillId="0" borderId="0" xfId="0" applyFont="1" applyAlignment="1">
      <alignment horizontal="center"/>
    </xf>
    <xf numFmtId="164" fontId="6" fillId="0" borderId="0" xfId="0" applyFont="1" applyBorder="1" applyAlignment="1">
      <alignment horizontal="left" vertical="center" wrapText="1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o@protep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view="pageBreakPreview" zoomScaleSheetLayoutView="100" workbookViewId="0" topLeftCell="I16">
      <selection activeCell="P21" sqref="P21"/>
    </sheetView>
  </sheetViews>
  <sheetFormatPr defaultColWidth="9.140625" defaultRowHeight="15"/>
  <cols>
    <col min="1" max="1" width="4.140625" style="1" customWidth="1"/>
    <col min="2" max="2" width="26.7109375" style="2" customWidth="1"/>
    <col min="3" max="4" width="17.140625" style="2" customWidth="1"/>
    <col min="5" max="5" width="13.28125" style="2" customWidth="1"/>
    <col min="6" max="6" width="13.140625" style="2" customWidth="1"/>
    <col min="7" max="7" width="14.28125" style="2" customWidth="1"/>
    <col min="8" max="8" width="16.28125" style="2" customWidth="1"/>
    <col min="9" max="9" width="13.57421875" style="2" customWidth="1"/>
    <col min="10" max="10" width="11.7109375" style="2" customWidth="1"/>
    <col min="11" max="12" width="17.140625" style="2" customWidth="1"/>
    <col min="13" max="13" width="21.140625" style="2" customWidth="1"/>
    <col min="14" max="14" width="22.8515625" style="2" customWidth="1"/>
    <col min="15" max="15" width="13.421875" style="2" customWidth="1"/>
    <col min="16" max="16" width="14.421875" style="2" customWidth="1"/>
    <col min="17" max="16384" width="9.140625" style="2" customWidth="1"/>
  </cols>
  <sheetData>
    <row r="2" spans="1:16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5.5">
      <c r="B4" s="5" t="s">
        <v>1</v>
      </c>
      <c r="C4" s="5"/>
      <c r="D4" s="5" t="s">
        <v>2</v>
      </c>
      <c r="E4" s="6"/>
      <c r="F4" s="6"/>
      <c r="G4" s="6"/>
      <c r="P4" s="7"/>
    </row>
    <row r="5" spans="1:16" ht="26.25" customHeight="1">
      <c r="A5" s="8"/>
      <c r="B5" s="9" t="s">
        <v>3</v>
      </c>
      <c r="C5" s="9"/>
      <c r="D5" s="9"/>
      <c r="E5" s="10" t="s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 customHeight="1">
      <c r="A6" s="11" t="s">
        <v>5</v>
      </c>
      <c r="B6" s="9"/>
      <c r="C6" s="9"/>
      <c r="D6" s="9"/>
      <c r="E6" s="12" t="s">
        <v>6</v>
      </c>
      <c r="F6" s="12"/>
      <c r="G6" s="9" t="s">
        <v>7</v>
      </c>
      <c r="H6" s="9"/>
      <c r="I6" s="9"/>
      <c r="J6" s="9"/>
      <c r="K6" s="9"/>
      <c r="L6" s="9"/>
      <c r="M6" s="9"/>
      <c r="N6" s="9" t="s">
        <v>8</v>
      </c>
      <c r="O6" s="9" t="s">
        <v>9</v>
      </c>
      <c r="P6" s="9" t="s">
        <v>10</v>
      </c>
    </row>
    <row r="7" spans="1:16" s="15" customFormat="1" ht="82.5" customHeight="1">
      <c r="A7" s="13"/>
      <c r="B7" s="14" t="s">
        <v>11</v>
      </c>
      <c r="C7" s="14" t="s">
        <v>12</v>
      </c>
      <c r="D7" s="14" t="s">
        <v>13</v>
      </c>
      <c r="E7" s="9" t="s">
        <v>14</v>
      </c>
      <c r="F7" s="9" t="s">
        <v>15</v>
      </c>
      <c r="G7" s="9" t="s">
        <v>16</v>
      </c>
      <c r="H7" s="14" t="s">
        <v>17</v>
      </c>
      <c r="I7" s="9" t="s">
        <v>18</v>
      </c>
      <c r="J7" s="9" t="s">
        <v>19</v>
      </c>
      <c r="K7" s="9" t="s">
        <v>20</v>
      </c>
      <c r="L7" s="14" t="s">
        <v>21</v>
      </c>
      <c r="M7" s="9" t="s">
        <v>22</v>
      </c>
      <c r="N7" s="9"/>
      <c r="O7" s="9"/>
      <c r="P7" s="9"/>
    </row>
    <row r="8" spans="1:16" s="15" customFormat="1" ht="17.25" customHeight="1">
      <c r="A8" s="16"/>
      <c r="B8" s="14"/>
      <c r="C8" s="14"/>
      <c r="D8" s="14"/>
      <c r="E8" s="9" t="s">
        <v>23</v>
      </c>
      <c r="F8" s="9" t="s">
        <v>24</v>
      </c>
      <c r="G8" s="9" t="s">
        <v>23</v>
      </c>
      <c r="H8" s="14"/>
      <c r="I8" s="9" t="s">
        <v>23</v>
      </c>
      <c r="J8" s="17" t="s">
        <v>24</v>
      </c>
      <c r="K8" s="9" t="s">
        <v>25</v>
      </c>
      <c r="L8" s="9" t="s">
        <v>26</v>
      </c>
      <c r="M8" s="9" t="s">
        <v>27</v>
      </c>
      <c r="N8" s="9" t="s">
        <v>28</v>
      </c>
      <c r="O8" s="9" t="s">
        <v>29</v>
      </c>
      <c r="P8" s="9" t="s">
        <v>29</v>
      </c>
    </row>
    <row r="9" spans="1:16" s="21" customFormat="1" ht="15.75" customHeight="1">
      <c r="A9" s="18">
        <v>1</v>
      </c>
      <c r="B9" s="19">
        <v>2</v>
      </c>
      <c r="C9" s="19">
        <v>3</v>
      </c>
      <c r="D9" s="19">
        <v>4</v>
      </c>
      <c r="E9" s="20">
        <v>5</v>
      </c>
      <c r="F9" s="20">
        <v>6</v>
      </c>
      <c r="G9" s="20">
        <v>7</v>
      </c>
      <c r="H9" s="19">
        <v>8</v>
      </c>
      <c r="I9" s="20">
        <v>9</v>
      </c>
      <c r="J9" s="19">
        <v>10</v>
      </c>
      <c r="K9" s="20">
        <v>11</v>
      </c>
      <c r="L9" s="19">
        <v>12</v>
      </c>
      <c r="M9" s="20" t="s">
        <v>30</v>
      </c>
      <c r="N9" s="20">
        <v>14</v>
      </c>
      <c r="O9" s="20">
        <v>15</v>
      </c>
      <c r="P9" s="20">
        <v>16</v>
      </c>
    </row>
    <row r="10" spans="1:16" ht="69">
      <c r="A10" s="22" t="s">
        <v>31</v>
      </c>
      <c r="B10" s="23" t="s">
        <v>32</v>
      </c>
      <c r="C10" s="24" t="s">
        <v>33</v>
      </c>
      <c r="D10" s="23" t="s">
        <v>34</v>
      </c>
      <c r="E10" s="23" t="s">
        <v>35</v>
      </c>
      <c r="F10" s="25">
        <v>5</v>
      </c>
      <c r="G10" s="26">
        <v>42676</v>
      </c>
      <c r="H10" s="27" t="s">
        <v>36</v>
      </c>
      <c r="I10" s="28">
        <v>42780</v>
      </c>
      <c r="J10" s="29">
        <v>5</v>
      </c>
      <c r="K10" s="29">
        <v>0</v>
      </c>
      <c r="L10" s="29">
        <v>0</v>
      </c>
      <c r="M10" s="29">
        <v>104</v>
      </c>
      <c r="N10" s="8">
        <v>3</v>
      </c>
      <c r="O10" s="30">
        <v>0.47</v>
      </c>
      <c r="P10" s="30">
        <f>O10/J10</f>
        <v>0.094</v>
      </c>
    </row>
    <row r="11" spans="1:16" ht="56.25">
      <c r="A11" s="22" t="s">
        <v>37</v>
      </c>
      <c r="B11" s="23" t="s">
        <v>38</v>
      </c>
      <c r="C11" s="24" t="s">
        <v>33</v>
      </c>
      <c r="D11" s="23" t="s">
        <v>39</v>
      </c>
      <c r="E11" s="23" t="s">
        <v>40</v>
      </c>
      <c r="F11" s="25">
        <v>15</v>
      </c>
      <c r="G11" s="26">
        <v>42913</v>
      </c>
      <c r="H11" s="27" t="s">
        <v>41</v>
      </c>
      <c r="I11" s="28"/>
      <c r="J11" s="29"/>
      <c r="K11" s="29"/>
      <c r="L11" s="29"/>
      <c r="M11" s="29"/>
      <c r="N11" s="8"/>
      <c r="O11" s="30"/>
      <c r="P11" s="30"/>
    </row>
    <row r="12" spans="1:16" ht="56.25">
      <c r="A12" s="22" t="s">
        <v>42</v>
      </c>
      <c r="B12" s="23" t="s">
        <v>43</v>
      </c>
      <c r="C12" s="24" t="s">
        <v>33</v>
      </c>
      <c r="D12" s="23" t="s">
        <v>44</v>
      </c>
      <c r="E12" s="23" t="s">
        <v>45</v>
      </c>
      <c r="F12" s="25">
        <v>15</v>
      </c>
      <c r="G12" s="26" t="s">
        <v>46</v>
      </c>
      <c r="H12" s="27" t="s">
        <v>47</v>
      </c>
      <c r="I12" s="28"/>
      <c r="J12" s="29"/>
      <c r="K12" s="29"/>
      <c r="L12" s="29"/>
      <c r="M12" s="29"/>
      <c r="N12" s="8"/>
      <c r="O12" s="30"/>
      <c r="P12" s="30"/>
    </row>
    <row r="13" spans="1:16" ht="17.25">
      <c r="A13" s="22"/>
      <c r="B13" s="23" t="s">
        <v>48</v>
      </c>
      <c r="C13" s="23"/>
      <c r="D13" s="23"/>
      <c r="E13" s="31">
        <v>2</v>
      </c>
      <c r="F13" s="32">
        <f>F12+F11</f>
        <v>30</v>
      </c>
      <c r="G13" s="33">
        <v>2</v>
      </c>
      <c r="H13" s="27"/>
      <c r="I13" s="34">
        <v>1</v>
      </c>
      <c r="J13" s="35">
        <v>5</v>
      </c>
      <c r="K13" s="29">
        <v>0</v>
      </c>
      <c r="L13" s="29">
        <v>0</v>
      </c>
      <c r="M13" s="36">
        <v>104</v>
      </c>
      <c r="N13" s="37">
        <v>3</v>
      </c>
      <c r="O13" s="38">
        <v>0.47</v>
      </c>
      <c r="P13" s="38">
        <f aca="true" t="shared" si="0" ref="P13:P14">O13/J13</f>
        <v>0.094</v>
      </c>
    </row>
    <row r="14" spans="1:16" ht="42.75">
      <c r="A14" s="22" t="s">
        <v>49</v>
      </c>
      <c r="B14" s="23" t="s">
        <v>50</v>
      </c>
      <c r="C14" s="24" t="s">
        <v>33</v>
      </c>
      <c r="D14" s="23" t="s">
        <v>51</v>
      </c>
      <c r="E14" s="23" t="s">
        <v>52</v>
      </c>
      <c r="F14" s="25">
        <v>25</v>
      </c>
      <c r="G14" s="23" t="s">
        <v>53</v>
      </c>
      <c r="H14" s="27" t="s">
        <v>41</v>
      </c>
      <c r="I14" s="28" t="s">
        <v>54</v>
      </c>
      <c r="J14" s="29">
        <v>25</v>
      </c>
      <c r="K14" s="29">
        <v>0</v>
      </c>
      <c r="L14" s="29">
        <v>0</v>
      </c>
      <c r="M14" s="29">
        <v>1</v>
      </c>
      <c r="N14" s="8">
        <v>3</v>
      </c>
      <c r="O14" s="39">
        <v>3.06</v>
      </c>
      <c r="P14" s="30">
        <f t="shared" si="0"/>
        <v>0.12240000000000001</v>
      </c>
    </row>
    <row r="15" spans="1:16" ht="33.75" customHeight="1">
      <c r="A15" s="22"/>
      <c r="B15" s="23" t="s">
        <v>55</v>
      </c>
      <c r="C15" s="23"/>
      <c r="D15" s="23"/>
      <c r="E15" s="32">
        <v>1</v>
      </c>
      <c r="F15" s="32">
        <v>25</v>
      </c>
      <c r="G15" s="33">
        <v>1</v>
      </c>
      <c r="H15" s="27"/>
      <c r="I15" s="34">
        <v>1</v>
      </c>
      <c r="J15" s="35">
        <v>25</v>
      </c>
      <c r="K15" s="29">
        <v>0</v>
      </c>
      <c r="L15" s="29">
        <v>0</v>
      </c>
      <c r="M15" s="35">
        <v>1</v>
      </c>
      <c r="N15" s="37">
        <v>3</v>
      </c>
      <c r="O15" s="38">
        <v>3.06</v>
      </c>
      <c r="P15" s="38">
        <v>0.12</v>
      </c>
    </row>
    <row r="16" spans="1:16" ht="58.5" customHeight="1">
      <c r="A16" s="22" t="s">
        <v>56</v>
      </c>
      <c r="B16" s="23" t="s">
        <v>57</v>
      </c>
      <c r="C16" s="23" t="s">
        <v>33</v>
      </c>
      <c r="D16" s="23" t="s">
        <v>58</v>
      </c>
      <c r="E16" s="23" t="s">
        <v>59</v>
      </c>
      <c r="F16" s="25">
        <v>300</v>
      </c>
      <c r="G16" s="23" t="s">
        <v>60</v>
      </c>
      <c r="H16" s="27" t="s">
        <v>61</v>
      </c>
      <c r="I16" s="28"/>
      <c r="J16" s="29"/>
      <c r="K16" s="29"/>
      <c r="L16" s="29"/>
      <c r="M16" s="29"/>
      <c r="N16" s="8"/>
      <c r="O16" s="30"/>
      <c r="P16" s="30"/>
    </row>
    <row r="17" spans="1:16" ht="33.75" customHeight="1">
      <c r="A17" s="22" t="s">
        <v>62</v>
      </c>
      <c r="B17" s="23" t="s">
        <v>63</v>
      </c>
      <c r="C17" s="23" t="s">
        <v>33</v>
      </c>
      <c r="D17" s="23" t="s">
        <v>64</v>
      </c>
      <c r="E17" s="23" t="s">
        <v>65</v>
      </c>
      <c r="F17" s="25">
        <v>300</v>
      </c>
      <c r="G17" s="23" t="s">
        <v>66</v>
      </c>
      <c r="H17" s="27" t="s">
        <v>67</v>
      </c>
      <c r="I17" s="28"/>
      <c r="J17" s="29"/>
      <c r="K17" s="29"/>
      <c r="L17" s="29"/>
      <c r="M17" s="29"/>
      <c r="N17" s="8"/>
      <c r="O17" s="39"/>
      <c r="P17" s="30"/>
    </row>
    <row r="18" spans="1:16" ht="33.75" customHeight="1">
      <c r="A18" s="22" t="s">
        <v>68</v>
      </c>
      <c r="B18" s="23" t="s">
        <v>69</v>
      </c>
      <c r="C18" s="23" t="s">
        <v>33</v>
      </c>
      <c r="D18" s="23" t="s">
        <v>70</v>
      </c>
      <c r="E18" s="23" t="s">
        <v>71</v>
      </c>
      <c r="F18" s="25">
        <v>180</v>
      </c>
      <c r="G18" s="23" t="s">
        <v>72</v>
      </c>
      <c r="H18" s="27" t="s">
        <v>67</v>
      </c>
      <c r="I18" s="28" t="s">
        <v>73</v>
      </c>
      <c r="J18" s="29">
        <v>180</v>
      </c>
      <c r="K18" s="29">
        <v>0</v>
      </c>
      <c r="L18" s="29">
        <v>0</v>
      </c>
      <c r="M18" s="29">
        <v>368</v>
      </c>
      <c r="N18" s="8">
        <v>3</v>
      </c>
      <c r="O18" s="39">
        <v>837.56</v>
      </c>
      <c r="P18" s="30">
        <f>O18/J18</f>
        <v>4.6531111111111105</v>
      </c>
    </row>
    <row r="19" spans="1:16" ht="57" customHeight="1">
      <c r="A19" s="22" t="s">
        <v>74</v>
      </c>
      <c r="B19" s="23" t="s">
        <v>75</v>
      </c>
      <c r="C19" s="23" t="s">
        <v>33</v>
      </c>
      <c r="D19" s="40" t="s">
        <v>76</v>
      </c>
      <c r="E19" s="23" t="s">
        <v>40</v>
      </c>
      <c r="F19" s="25">
        <v>220</v>
      </c>
      <c r="G19" s="23" t="s">
        <v>77</v>
      </c>
      <c r="H19" s="27" t="s">
        <v>78</v>
      </c>
      <c r="I19" s="28"/>
      <c r="J19" s="29"/>
      <c r="K19" s="29"/>
      <c r="L19" s="29"/>
      <c r="M19" s="29"/>
      <c r="N19" s="8"/>
      <c r="O19" s="39"/>
      <c r="P19" s="30"/>
    </row>
    <row r="20" spans="1:16" ht="54.75" customHeight="1">
      <c r="A20" s="22" t="s">
        <v>79</v>
      </c>
      <c r="B20" s="23" t="s">
        <v>80</v>
      </c>
      <c r="C20" s="23" t="s">
        <v>33</v>
      </c>
      <c r="D20" s="40" t="s">
        <v>81</v>
      </c>
      <c r="E20" s="23" t="s">
        <v>82</v>
      </c>
      <c r="F20" s="25">
        <v>486</v>
      </c>
      <c r="G20" s="23" t="s">
        <v>83</v>
      </c>
      <c r="H20" s="27" t="s">
        <v>84</v>
      </c>
      <c r="I20" s="28">
        <v>42880</v>
      </c>
      <c r="J20" s="29">
        <v>486</v>
      </c>
      <c r="K20" s="29">
        <v>0</v>
      </c>
      <c r="L20" s="29">
        <v>0</v>
      </c>
      <c r="M20" s="29">
        <v>182</v>
      </c>
      <c r="N20" s="8">
        <v>3</v>
      </c>
      <c r="O20" s="39">
        <v>4830.51</v>
      </c>
      <c r="P20" s="30">
        <f aca="true" t="shared" si="1" ref="P20:P22">O20/J20</f>
        <v>9.939320987654321</v>
      </c>
    </row>
    <row r="21" spans="1:16" ht="30">
      <c r="A21" s="22"/>
      <c r="B21" s="23" t="s">
        <v>85</v>
      </c>
      <c r="C21" s="23"/>
      <c r="D21" s="23"/>
      <c r="E21" s="32">
        <v>3</v>
      </c>
      <c r="F21" s="32">
        <f>F19+F17+F16</f>
        <v>820</v>
      </c>
      <c r="G21" s="32">
        <v>3</v>
      </c>
      <c r="H21" s="27"/>
      <c r="I21" s="34">
        <v>2</v>
      </c>
      <c r="J21" s="35">
        <f>J20+J18</f>
        <v>666</v>
      </c>
      <c r="K21" s="35">
        <v>0</v>
      </c>
      <c r="L21" s="35">
        <v>0</v>
      </c>
      <c r="M21" s="35">
        <v>275</v>
      </c>
      <c r="N21" s="37">
        <v>3</v>
      </c>
      <c r="O21" s="41">
        <f>O20+O18</f>
        <v>5668.07</v>
      </c>
      <c r="P21" s="38">
        <f t="shared" si="1"/>
        <v>8.510615615615615</v>
      </c>
    </row>
    <row r="22" spans="1:16" ht="56.25">
      <c r="A22" s="22" t="s">
        <v>86</v>
      </c>
      <c r="B22" s="23" t="s">
        <v>87</v>
      </c>
      <c r="C22" s="23" t="s">
        <v>33</v>
      </c>
      <c r="D22" s="23" t="s">
        <v>88</v>
      </c>
      <c r="E22" s="23" t="s">
        <v>35</v>
      </c>
      <c r="F22" s="25">
        <v>1000</v>
      </c>
      <c r="G22" s="23" t="s">
        <v>89</v>
      </c>
      <c r="H22" s="27" t="s">
        <v>90</v>
      </c>
      <c r="I22" s="28">
        <v>42797</v>
      </c>
      <c r="J22" s="29">
        <v>1000</v>
      </c>
      <c r="K22" s="29">
        <v>0</v>
      </c>
      <c r="L22" s="29">
        <v>0</v>
      </c>
      <c r="M22" s="29">
        <v>155</v>
      </c>
      <c r="N22" s="8">
        <v>3</v>
      </c>
      <c r="O22" s="39">
        <v>314.52</v>
      </c>
      <c r="P22" s="30">
        <f t="shared" si="1"/>
        <v>0.31451999999999997</v>
      </c>
    </row>
    <row r="23" spans="1:16" ht="17.25">
      <c r="A23" s="22"/>
      <c r="B23" s="23" t="s">
        <v>91</v>
      </c>
      <c r="C23" s="23"/>
      <c r="D23" s="23"/>
      <c r="E23" s="32">
        <v>0</v>
      </c>
      <c r="F23" s="32">
        <v>1000</v>
      </c>
      <c r="G23" s="32">
        <v>0</v>
      </c>
      <c r="H23" s="27"/>
      <c r="I23" s="34">
        <v>1</v>
      </c>
      <c r="J23" s="35">
        <v>1000</v>
      </c>
      <c r="K23" s="29">
        <v>0</v>
      </c>
      <c r="L23" s="29">
        <v>0</v>
      </c>
      <c r="M23" s="35">
        <v>155</v>
      </c>
      <c r="N23" s="37">
        <v>3</v>
      </c>
      <c r="O23" s="41">
        <v>314.52</v>
      </c>
      <c r="P23" s="38">
        <v>0.31</v>
      </c>
    </row>
    <row r="24" spans="1:16" ht="30.75" customHeight="1">
      <c r="A24" s="23" t="s">
        <v>92</v>
      </c>
      <c r="B24" s="23"/>
      <c r="C24" s="23"/>
      <c r="D24" s="23"/>
      <c r="E24" s="32">
        <f>E21+E15+E13</f>
        <v>6</v>
      </c>
      <c r="F24" s="32">
        <f>F23+F21+F15+F13</f>
        <v>1875</v>
      </c>
      <c r="G24" s="32">
        <f>G21+G15+G13</f>
        <v>6</v>
      </c>
      <c r="H24" s="42"/>
      <c r="I24" s="34">
        <f>I23+I21+I15+I13</f>
        <v>5</v>
      </c>
      <c r="J24" s="35">
        <f>J23+J21+J15+J13</f>
        <v>1696</v>
      </c>
      <c r="K24" s="35">
        <v>0</v>
      </c>
      <c r="L24" s="35">
        <v>0</v>
      </c>
      <c r="M24" s="35">
        <f>(M23+M20+M18+M14+M10)/5</f>
        <v>162</v>
      </c>
      <c r="N24" s="37">
        <v>3</v>
      </c>
      <c r="O24" s="38">
        <f>O23+O21+O15+O13</f>
        <v>5986.120000000001</v>
      </c>
      <c r="P24" s="38">
        <f>O24/J24</f>
        <v>3.5295518867924534</v>
      </c>
    </row>
    <row r="25" spans="2:15" ht="18.75" customHeight="1">
      <c r="B25" s="43" t="s">
        <v>93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15" ht="17.25" customHeight="1">
      <c r="B26" s="44" t="s">
        <v>94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3"/>
      <c r="O26" s="43"/>
    </row>
    <row r="27" spans="1:15" s="47" customFormat="1" ht="18" customHeight="1">
      <c r="A27" s="45"/>
      <c r="B27" s="2" t="s">
        <v>95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</sheetData>
  <sheetProtection selectLockedCells="1" selectUnlockedCells="1"/>
  <mergeCells count="15">
    <mergeCell ref="A2:P2"/>
    <mergeCell ref="B5:D6"/>
    <mergeCell ref="E5:P5"/>
    <mergeCell ref="E6:F6"/>
    <mergeCell ref="G6:M6"/>
    <mergeCell ref="N6:N7"/>
    <mergeCell ref="O6:O7"/>
    <mergeCell ref="P6:P7"/>
    <mergeCell ref="B7:B8"/>
    <mergeCell ref="C7:C8"/>
    <mergeCell ref="D7:D8"/>
    <mergeCell ref="H7:H8"/>
    <mergeCell ref="A24:B24"/>
    <mergeCell ref="B25:O25"/>
    <mergeCell ref="B26:M26"/>
  </mergeCells>
  <hyperlinks>
    <hyperlink ref="B27" r:id="rId1" display="т.(4967)71-24-30, pto@protep.ru"/>
  </hyperlinks>
  <printOptions/>
  <pageMargins left="0.15763888888888888" right="0.25" top="0.1875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 Анна Витальевна</dc:creator>
  <cp:keywords/>
  <dc:description/>
  <cp:lastModifiedBy/>
  <cp:lastPrinted>2017-07-03T11:29:19Z</cp:lastPrinted>
  <dcterms:created xsi:type="dcterms:W3CDTF">2013-03-04T13:13:20Z</dcterms:created>
  <dcterms:modified xsi:type="dcterms:W3CDTF">2017-07-03T11:31:11Z</dcterms:modified>
  <cp:category/>
  <cp:version/>
  <cp:contentType/>
  <cp:contentStatus/>
  <cp:revision>21</cp:revision>
</cp:coreProperties>
</file>