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95" tabRatio="599" activeTab="0"/>
  </bookViews>
  <sheets>
    <sheet name="1.1. (2013)" sheetId="1" r:id="rId1"/>
    <sheet name="2 (2013)" sheetId="2" r:id="rId2"/>
    <sheet name="4 (а-г) (2013 надб)" sheetId="3" r:id="rId3"/>
    <sheet name="4 д) (2013)" sheetId="4" r:id="rId4"/>
    <sheet name="6 (2013)" sheetId="5" r:id="rId5"/>
  </sheets>
  <definedNames>
    <definedName name="_xlnm.Print_Area" localSheetId="1">'2 (2013)'!$A$1:$C$43</definedName>
    <definedName name="_xlnm.Print_Area" localSheetId="2">'4 (а-г) (2013 надб)'!$A$2:$C$16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<sst xmlns="http://schemas.openxmlformats.org/spreadsheetml/2006/main" count="157" uniqueCount="116">
  <si>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</si>
  <si>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</si>
  <si>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</si>
  <si>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</si>
  <si>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</si>
  <si>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</si>
  <si>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</si>
  <si>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</si>
  <si>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</si>
  <si>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</si>
  <si>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</si>
  <si>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</si>
  <si>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</si>
  <si>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</si>
  <si>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</si>
  <si>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</si>
  <si>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</si>
  <si>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</si>
  <si>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</si>
  <si>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</si>
  <si>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</si>
  <si>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</si>
  <si>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</si>
  <si>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</si>
  <si>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</si>
  <si>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</si>
  <si>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</si>
  <si>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</si>
  <si>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</si>
  <si>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</si>
  <si>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</si>
  <si>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</si>
  <si>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</si>
  <si>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</si>
  <si>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</si>
  <si>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</si>
  <si>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</si>
  <si>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</si>
  <si>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</si>
  <si>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</si>
  <si>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</si>
  <si>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</si>
  <si>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</si>
  <si>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</si>
  <si>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</si>
  <si>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</si>
  <si>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</si>
  <si>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</si>
  <si>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</si>
  <si>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</si>
  <si>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</si>
  <si>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</si>
  <si>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</si>
  <si>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</si>
  <si>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</si>
  <si>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</si>
  <si>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</si>
  <si>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</si>
  <si>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</si>
  <si>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</si>
  <si>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 xml:space="preserve">Наименование мероприятия³ </t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</si>
  <si>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</si>
  <si>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t>ОАО "Протвинское энергетическое производство"</t>
  </si>
  <si>
    <t>142281, г. Протвино, Московская область, Институтское шоссе, д. 6</t>
  </si>
  <si>
    <t>Совет депутатов г. Протвино</t>
  </si>
  <si>
    <t>Оказание услуг в сфере холодного водоснабжения - подъем и транспортировка воды</t>
  </si>
  <si>
    <t>с) Удельный расход электроэнергии на подачу воды в сеть (тыс. кВт•ч / тыс. м3)</t>
  </si>
  <si>
    <t>142281, г. Протвино, Московская область, Институтское шоссе, д.6</t>
  </si>
  <si>
    <t>142281, г. Протвино, Московская область, Институтское шоссе,  д.6</t>
  </si>
  <si>
    <t>Тариф</t>
  </si>
  <si>
    <t>инвестиционная надбавка к тарифам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</si>
  <si>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</si>
  <si>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</si>
  <si>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С 01.01.2011 по 31.12.2011</t>
  </si>
  <si>
    <t>т) Расход воды на собственные нужды (процентов)</t>
  </si>
  <si>
    <t xml:space="preserve">Решение  от 26.10.2009 № 65/12 с изменениями от 30.08.2010 № 140/25 и от  20.12.2010 № 177/30 </t>
  </si>
  <si>
    <r>
      <t xml:space="preserve">Информационно-публицистическая газета "Протвино сегодня" от 13.01.2011 № 1 и от 20.01.2011 № 2; официальный сайт ОАО "ПРОТЭП" </t>
    </r>
    <r>
      <rPr>
        <sz val="12"/>
        <color indexed="12"/>
        <rFont val="Times New Roman"/>
        <family val="1"/>
      </rPr>
      <t>http://www.protep.ru</t>
    </r>
  </si>
  <si>
    <t>2010 - 2014 годы</t>
  </si>
  <si>
    <t>Срок действия принятых тарифов</t>
  </si>
  <si>
    <t xml:space="preserve">    по приборам учета</t>
  </si>
  <si>
    <t xml:space="preserve">    по нормативам потребления (расчетным методом)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</si>
  <si>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</si>
  <si>
    <t>Наименование мероприятий</t>
  </si>
  <si>
    <t>Повышение надежности водоснабжения города и промышленных предприятий</t>
  </si>
  <si>
    <t>Показатели</t>
  </si>
  <si>
    <t>Наименование показателей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</si>
  <si>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</si>
  <si>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Примечание: </t>
  </si>
  <si>
    <t xml:space="preserve">                 2. По строке "р) Среднесписочная численность основного производственного персонала (человек)" показана численность основных производственных рабочих.</t>
  </si>
  <si>
    <t>Публичные договоры заключаются  в соответствии с Правилами пользования  системами коммунального водоснабжения и канализации в Российской Федерации", утвержденными Постановлением Правительства Российской Федерации от 12.02.1999  №  167  и в  соответствии с "Правилами заключения и исполнения публичных договоров о подключении к системам коммунальной инфраструктуры", утвержденными Постановлением Правительства Российской Федерации от 09.06.2007  № 360</t>
  </si>
  <si>
    <t>Разработать единый комплекс мероприятий, направленных на обеспечение оптимальных решений системных проблем в области функционирования и развития  системы  водоснабжения и водоотведения  города Протвино на период  с 2010 по 2014 г.г., в соответствии с потребностями жилищного и промышленного строительства для решения важнейших задач</t>
  </si>
  <si>
    <t xml:space="preserve">Инвестиционная программа ОАО "ПРОТЭП" развития систем водоснабжения и водоотведения города Протвино на 2010 - 2014 годы </t>
  </si>
  <si>
    <t xml:space="preserve">                  1.  По строке "Расходы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процесса" в связи с отсутствием необходимых строк показаны: платежи за пользование природными ресурсами,  платежи за негативное воздействие на окружающую среду и налог на имущество.</t>
  </si>
  <si>
    <t>Примечание: Величины тарифов и надбавки указаны без учета НДС.</t>
  </si>
  <si>
    <t xml:space="preserve">                 3. По каждому периоду приведены годовые показатели финансово-хозяйственной деятельности Общества, соответствующие расчетам тарифов на данный период.</t>
  </si>
  <si>
    <t>Распоряжение от 30.11.2012 № 125-Р</t>
  </si>
  <si>
    <t>Комитет по ценам и тарифам Московской области</t>
  </si>
  <si>
    <t>С 01.01.2013 по 30.06.2013;              с 01.07.2013 по 31.12.2013</t>
  </si>
  <si>
    <t>С 01.01.2013 по 31.12.2013</t>
  </si>
  <si>
    <t>Форма 1.1. Информация о тарифе на холодную воду и надбавках к тарифам на холодную воду на 2013 год</t>
  </si>
  <si>
    <t>2. Информация об  основных показателях финансово-хозяйственной деятельности ОАО "ПРОТЭП" на 2013 год</t>
  </si>
  <si>
    <t>с 01.01.2013</t>
  </si>
  <si>
    <t>с 01.07.2013</t>
  </si>
  <si>
    <t>4. Информация об инвестиционных программах и отчетах об их реализации (надбавки к тарифам) на 2013 год</t>
  </si>
  <si>
    <r>
      <t>Потребность в финансовых средствах на _</t>
    </r>
    <r>
      <rPr>
        <u val="single"/>
        <sz val="12"/>
        <color indexed="8"/>
        <rFont val="Times New Roman"/>
        <family val="1"/>
      </rPr>
      <t>2013_</t>
    </r>
    <r>
      <rPr>
        <sz val="12"/>
        <color indexed="8"/>
        <rFont val="Times New Roman"/>
        <family val="1"/>
      </rPr>
      <t xml:space="preserve"> год, тыс. руб.</t>
    </r>
  </si>
  <si>
    <t>д) Показатели эффективности реализации инвестиционной программы на 2013 год</t>
  </si>
  <si>
    <t>1. Модернизация электроснабжения насосной станции 2-го подъема КВЗ с целью повышения надежности водоснабжения города и промышленных предприятий (ТП-20 с трансформаторами 2 х 560 кВА)</t>
  </si>
  <si>
    <t>Модернизация электроснабжения насосной станции 2-го подъема КВЗ с целью повышения надежности водоснабжения города и промышленных предприятий (ТП-20 с трансформаторами 2 х 560 кВА)</t>
  </si>
  <si>
    <t>Тариф на холодную воду с 01.01.2013, руб./м3</t>
  </si>
  <si>
    <t>Тариф на холодную воду с 01.07.2013, руб./м3</t>
  </si>
  <si>
    <t>Надбавка к тарифу на холодную воду для потребителей, руб./м3</t>
  </si>
  <si>
    <t>Атрибуты решения по принятому тарифу на холодную воду                                                    (наименование, дата, номер)</t>
  </si>
  <si>
    <t>Примечание: Инвестиционная программа принята решением Совета депутатов г. Протвино от  26.10.2009 № 65/12 с изменениями от 30.08.2010 № 140/25, от  20.12.2010 № 177/30, от 31.10.2011 № 264/41,  от 19.12.2011  № 288/43 и от 19.12.2012 № 372/58</t>
  </si>
  <si>
    <r>
      <t>Газета "Протвино сегодня" от 25.01.2013 № 3;  от 01.02.2013 № 4;                                газета "Ежедневные новости "Подмосковье" от 10.01.2013 № 1;</t>
    </r>
    <r>
      <rPr>
        <sz val="12"/>
        <color indexed="10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>сайт  Комитета по ценам и тарифам Московской области</t>
    </r>
    <r>
      <rPr>
        <sz val="12"/>
        <color indexed="10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http://www.ktc.mosreg.ru</t>
    </r>
    <r>
      <rPr>
        <sz val="12"/>
        <rFont val="Times New Roman"/>
        <family val="1"/>
      </rPr>
      <t>;</t>
    </r>
    <r>
      <rPr>
        <sz val="12"/>
        <color indexed="10"/>
        <rFont val="Times New Roman"/>
        <family val="1"/>
      </rPr>
      <t xml:space="preserve">                                                         </t>
    </r>
    <r>
      <rPr>
        <sz val="12"/>
        <rFont val="Times New Roman"/>
        <family val="1"/>
      </rPr>
      <t xml:space="preserve">официальный сайт ОАО "ПРОТЭП" </t>
    </r>
    <r>
      <rPr>
        <sz val="12"/>
        <color indexed="12"/>
        <rFont val="Times New Roman"/>
        <family val="1"/>
      </rPr>
      <t>http://www.protep.ru</t>
    </r>
  </si>
  <si>
    <t>Решение  от 26.10.2009 № 65/12   с изменениями   от 30.08.2010    № 140/25, от  20.12.2010 № 177/30, от 31.10.2011 № 264/41,  от 19.12.2011  № 288/43 и от 19.12.2012 № 372/58</t>
  </si>
  <si>
    <r>
      <t>Информационно-публицистическая газета "Протвино сегодня"  от 11.01.2013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1, от 18.01.2013 № 2, от 01.02.2013 № 4;                                                              официальный сайт ОАО "ПРОТЭП" </t>
    </r>
    <r>
      <rPr>
        <sz val="12"/>
        <color indexed="12"/>
        <rFont val="Times New Roman"/>
        <family val="1"/>
      </rPr>
      <t xml:space="preserve">http://www.protep.ru; </t>
    </r>
    <r>
      <rPr>
        <sz val="12"/>
        <rFont val="Times New Roman"/>
        <family val="1"/>
      </rPr>
      <t>официальный сайт Администрации г. Протвино</t>
    </r>
    <r>
      <rPr>
        <sz val="12"/>
        <color indexed="12"/>
        <rFont val="Times New Roman"/>
        <family val="1"/>
      </rPr>
      <t xml:space="preserve"> http://www.protvino.ru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</si>
</sst>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4" fontId="19" fillId="0" borderId="11" xfId="53" applyNumberFormat="1" applyFont="1" applyFill="1" applyBorder="1" applyAlignment="1" applyProtection="1">
      <alignment horizontal="center" wrapText="1"/>
      <protection/>
    </xf>
    <xf numFmtId="3" fontId="19" fillId="0" borderId="11" xfId="53" applyNumberFormat="1" applyFont="1" applyFill="1" applyBorder="1" applyAlignment="1" applyProtection="1">
      <alignment horizontal="center" wrapText="1"/>
      <protection locked="0"/>
    </xf>
    <xf numFmtId="3" fontId="19" fillId="0" borderId="12" xfId="53" applyNumberFormat="1" applyFont="1" applyFill="1" applyBorder="1" applyAlignment="1" applyProtection="1">
      <alignment horizontal="center" wrapText="1"/>
      <protection locked="0"/>
    </xf>
    <xf numFmtId="0" fontId="19" fillId="0" borderId="15" xfId="53" applyFont="1" applyFill="1" applyBorder="1" applyAlignment="1" applyProtection="1">
      <alignment horizontal="left" vertical="center" wrapText="1"/>
      <protection/>
    </xf>
    <xf numFmtId="0" fontId="19" fillId="0" borderId="14" xfId="53" applyFont="1" applyFill="1" applyBorder="1" applyAlignment="1" applyProtection="1">
      <alignment horizontal="left" vertical="center" wrapText="1"/>
      <protection/>
    </xf>
    <xf numFmtId="0" fontId="19" fillId="0" borderId="14" xfId="53" applyFont="1" applyFill="1" applyBorder="1" applyAlignment="1" applyProtection="1">
      <alignment vertical="center" wrapText="1"/>
      <protection/>
    </xf>
    <xf numFmtId="0" fontId="19" fillId="0" borderId="14" xfId="54" applyFont="1" applyFill="1" applyBorder="1" applyAlignment="1" applyProtection="1">
      <alignment horizontal="left" vertical="center" wrapText="1"/>
      <protection/>
    </xf>
    <xf numFmtId="0" fontId="19" fillId="0" borderId="16" xfId="53" applyFont="1" applyFill="1" applyBorder="1" applyAlignment="1" applyProtection="1">
      <alignment horizontal="left" vertical="center" wrapText="1"/>
      <protection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171" fontId="19" fillId="0" borderId="16" xfId="59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171" fontId="24" fillId="0" borderId="24" xfId="59" applyNumberFormat="1" applyFont="1" applyFill="1" applyBorder="1" applyAlignment="1">
      <alignment vertical="center"/>
    </xf>
    <xf numFmtId="171" fontId="24" fillId="0" borderId="0" xfId="59" applyNumberFormat="1" applyFont="1" applyFill="1" applyBorder="1" applyAlignment="1">
      <alignment vertical="center"/>
    </xf>
    <xf numFmtId="170" fontId="19" fillId="0" borderId="20" xfId="0" applyNumberFormat="1" applyFont="1" applyFill="1" applyBorder="1" applyAlignment="1">
      <alignment horizontal="center"/>
    </xf>
    <xf numFmtId="170" fontId="19" fillId="0" borderId="11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0" fontId="19" fillId="0" borderId="22" xfId="53" applyFont="1" applyFill="1" applyBorder="1" applyAlignment="1" applyProtection="1">
      <alignment horizontal="left" vertical="center" wrapText="1"/>
      <protection/>
    </xf>
    <xf numFmtId="2" fontId="19" fillId="0" borderId="25" xfId="53" applyNumberFormat="1" applyFont="1" applyFill="1" applyBorder="1" applyAlignment="1" applyProtection="1">
      <alignment horizontal="center"/>
      <protection/>
    </xf>
    <xf numFmtId="0" fontId="19" fillId="0" borderId="13" xfId="53" applyFont="1" applyFill="1" applyBorder="1" applyAlignment="1" applyProtection="1">
      <alignment horizontal="left" vertical="center" wrapText="1"/>
      <protection/>
    </xf>
    <xf numFmtId="2" fontId="19" fillId="0" borderId="20" xfId="53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>
      <alignment horizontal="center" vertical="center"/>
    </xf>
    <xf numFmtId="170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 vertical="center"/>
    </xf>
    <xf numFmtId="171" fontId="19" fillId="0" borderId="11" xfId="59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71" fontId="19" fillId="0" borderId="12" xfId="59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26" fillId="0" borderId="0" xfId="0" applyFont="1" applyAlignment="1">
      <alignment vertical="center"/>
    </xf>
    <xf numFmtId="169" fontId="19" fillId="0" borderId="11" xfId="0" applyNumberFormat="1" applyFont="1" applyFill="1" applyBorder="1" applyAlignment="1">
      <alignment horizontal="center" vertical="center"/>
    </xf>
    <xf numFmtId="169" fontId="19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top"/>
    </xf>
    <xf numFmtId="0" fontId="18" fillId="0" borderId="30" xfId="0" applyFont="1" applyFill="1" applyBorder="1" applyAlignment="1">
      <alignment horizontal="left" vertical="top"/>
    </xf>
    <xf numFmtId="0" fontId="19" fillId="0" borderId="21" xfId="0" applyFont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top"/>
    </xf>
    <xf numFmtId="0" fontId="18" fillId="0" borderId="34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top" wrapText="1"/>
    </xf>
    <xf numFmtId="2" fontId="18" fillId="0" borderId="16" xfId="0" applyNumberFormat="1" applyFont="1" applyFill="1" applyBorder="1" applyAlignment="1">
      <alignment horizontal="center" vertical="center"/>
    </xf>
    <xf numFmtId="2" fontId="18" fillId="0" borderId="38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19" fillId="0" borderId="43" xfId="0" applyFont="1" applyFill="1" applyBorder="1" applyAlignment="1">
      <alignment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0" xfId="53" applyFont="1" applyFill="1" applyBorder="1" applyAlignment="1" applyProtection="1">
      <alignment horizontal="center" vertic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45" xfId="53" applyFont="1" applyFill="1" applyBorder="1" applyAlignment="1" applyProtection="1">
      <alignment horizontal="center" vertical="center" wrapText="1"/>
      <protection/>
    </xf>
    <xf numFmtId="0" fontId="19" fillId="0" borderId="46" xfId="53" applyFont="1" applyFill="1" applyBorder="1" applyAlignment="1" applyProtection="1">
      <alignment horizontal="center" vertical="center" wrapText="1"/>
      <protection/>
    </xf>
    <xf numFmtId="0" fontId="19" fillId="0" borderId="32" xfId="53" applyFont="1" applyFill="1" applyBorder="1" applyAlignment="1" applyProtection="1">
      <alignment horizontal="center" vertical="center" wrapText="1"/>
      <protection/>
    </xf>
    <xf numFmtId="0" fontId="19" fillId="0" borderId="18" xfId="53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center" wrapText="1"/>
    </xf>
    <xf numFmtId="0" fontId="18" fillId="0" borderId="49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75" zoomScaleNormal="75" workbookViewId="0" topLeftCell="A1">
      <selection activeCell="C21" sqref="C21:D21"/>
    </sheetView>
  </sheetViews>
  <sheetFormatPr defaultColWidth="9.140625" defaultRowHeight="15"/>
  <cols>
    <col min="1" max="1" width="9.140625" style="1" customWidth="1"/>
    <col min="2" max="2" width="33.140625" style="1" customWidth="1"/>
    <col min="4" max="4" width="48.140625" style="0" customWidth="1"/>
  </cols>
  <sheetData>
    <row r="1" spans="1:4" ht="47.25" customHeight="1" thickBot="1">
      <c r="A1" s="100" t="s">
        <v>99</v>
      </c>
      <c r="B1" s="100"/>
      <c r="C1" s="100"/>
      <c r="D1" s="100"/>
    </row>
    <row r="2" spans="1:4" ht="15.75" customHeight="1">
      <c r="A2" s="101" t="s">
        <v>3</v>
      </c>
      <c r="B2" s="102"/>
      <c r="C2" s="103" t="s">
        <v>62</v>
      </c>
      <c r="D2" s="104"/>
    </row>
    <row r="3" spans="1:4" ht="15.75">
      <c r="A3" s="105" t="s">
        <v>4</v>
      </c>
      <c r="B3" s="106"/>
      <c r="C3" s="98">
        <v>5037002934</v>
      </c>
      <c r="D3" s="107"/>
    </row>
    <row r="4" spans="1:4" ht="15.75">
      <c r="A4" s="105" t="s">
        <v>5</v>
      </c>
      <c r="B4" s="106"/>
      <c r="C4" s="98">
        <v>503701001</v>
      </c>
      <c r="D4" s="107"/>
    </row>
    <row r="5" spans="1:4" ht="30.75" customHeight="1" thickBot="1">
      <c r="A5" s="105" t="s">
        <v>6</v>
      </c>
      <c r="B5" s="106"/>
      <c r="C5" s="96" t="s">
        <v>63</v>
      </c>
      <c r="D5" s="108"/>
    </row>
    <row r="6" spans="1:4" ht="48.75" customHeight="1">
      <c r="A6" s="88" t="s">
        <v>111</v>
      </c>
      <c r="B6" s="89"/>
      <c r="C6" s="78" t="s">
        <v>95</v>
      </c>
      <c r="D6" s="79"/>
    </row>
    <row r="7" spans="1:4" ht="32.25" customHeight="1">
      <c r="A7" s="88" t="s">
        <v>0</v>
      </c>
      <c r="B7" s="89"/>
      <c r="C7" s="98" t="s">
        <v>96</v>
      </c>
      <c r="D7" s="107"/>
    </row>
    <row r="8" spans="1:4" ht="33" customHeight="1">
      <c r="A8" s="105" t="s">
        <v>78</v>
      </c>
      <c r="B8" s="106"/>
      <c r="C8" s="96" t="s">
        <v>97</v>
      </c>
      <c r="D8" s="108"/>
    </row>
    <row r="9" spans="1:4" ht="90" customHeight="1">
      <c r="A9" s="109" t="s">
        <v>2</v>
      </c>
      <c r="B9" s="110"/>
      <c r="C9" s="113" t="s">
        <v>113</v>
      </c>
      <c r="D9" s="114"/>
    </row>
    <row r="10" spans="1:4" ht="34.5" customHeight="1">
      <c r="A10" s="88" t="s">
        <v>108</v>
      </c>
      <c r="B10" s="89"/>
      <c r="C10" s="98">
        <v>12.51</v>
      </c>
      <c r="D10" s="107"/>
    </row>
    <row r="11" spans="1:4" ht="33" customHeight="1">
      <c r="A11" s="88" t="s">
        <v>109</v>
      </c>
      <c r="B11" s="89"/>
      <c r="C11" s="119">
        <v>13.3</v>
      </c>
      <c r="D11" s="120"/>
    </row>
    <row r="12" spans="1:4" ht="9.75" customHeight="1">
      <c r="A12" s="122"/>
      <c r="B12" s="123"/>
      <c r="C12" s="98"/>
      <c r="D12" s="107"/>
    </row>
    <row r="13" spans="1:4" ht="15.75" customHeight="1" hidden="1">
      <c r="A13" s="105" t="s">
        <v>3</v>
      </c>
      <c r="B13" s="106"/>
      <c r="C13" s="98" t="s">
        <v>62</v>
      </c>
      <c r="D13" s="107"/>
    </row>
    <row r="14" spans="1:4" ht="15.75" customHeight="1" hidden="1">
      <c r="A14" s="105" t="s">
        <v>4</v>
      </c>
      <c r="B14" s="106"/>
      <c r="C14" s="98">
        <v>5037002934</v>
      </c>
      <c r="D14" s="107"/>
    </row>
    <row r="15" spans="1:4" ht="15.75" customHeight="1" hidden="1">
      <c r="A15" s="105" t="s">
        <v>5</v>
      </c>
      <c r="B15" s="106"/>
      <c r="C15" s="98">
        <v>503701001</v>
      </c>
      <c r="D15" s="107"/>
    </row>
    <row r="16" spans="1:4" ht="31.5" customHeight="1" hidden="1">
      <c r="A16" s="105" t="s">
        <v>6</v>
      </c>
      <c r="B16" s="106"/>
      <c r="C16" s="96" t="s">
        <v>63</v>
      </c>
      <c r="D16" s="108"/>
    </row>
    <row r="17" spans="1:4" ht="54" customHeight="1">
      <c r="A17" s="88" t="s">
        <v>7</v>
      </c>
      <c r="B17" s="89"/>
      <c r="C17" s="113" t="s">
        <v>114</v>
      </c>
      <c r="D17" s="121"/>
    </row>
    <row r="18" spans="1:4" ht="32.25" customHeight="1">
      <c r="A18" s="88" t="s">
        <v>0</v>
      </c>
      <c r="B18" s="89"/>
      <c r="C18" s="111" t="s">
        <v>64</v>
      </c>
      <c r="D18" s="112"/>
    </row>
    <row r="19" spans="1:4" ht="24" customHeight="1">
      <c r="A19" s="105" t="s">
        <v>1</v>
      </c>
      <c r="B19" s="106"/>
      <c r="C19" s="98" t="s">
        <v>98</v>
      </c>
      <c r="D19" s="107"/>
    </row>
    <row r="20" spans="1:4" ht="90.75" customHeight="1">
      <c r="A20" s="109" t="s">
        <v>2</v>
      </c>
      <c r="B20" s="110"/>
      <c r="C20" s="113" t="s">
        <v>115</v>
      </c>
      <c r="D20" s="121"/>
    </row>
    <row r="21" spans="1:4" ht="33.75" customHeight="1">
      <c r="A21" s="88" t="s">
        <v>110</v>
      </c>
      <c r="B21" s="89"/>
      <c r="C21" s="119">
        <v>0.42</v>
      </c>
      <c r="D21" s="120"/>
    </row>
    <row r="22" spans="1:4" ht="2.25" customHeight="1" thickBot="1">
      <c r="A22" s="117"/>
      <c r="B22" s="118"/>
      <c r="C22" s="115"/>
      <c r="D22" s="116"/>
    </row>
    <row r="23" spans="1:4" ht="15.75" hidden="1">
      <c r="A23" s="74" t="s">
        <v>3</v>
      </c>
      <c r="B23" s="73"/>
      <c r="C23" s="86" t="s">
        <v>62</v>
      </c>
      <c r="D23" s="87"/>
    </row>
    <row r="24" spans="1:4" ht="16.5" customHeight="1" hidden="1">
      <c r="A24" s="80" t="s">
        <v>4</v>
      </c>
      <c r="B24" s="81"/>
      <c r="C24" s="76">
        <v>5037002934</v>
      </c>
      <c r="D24" s="77"/>
    </row>
    <row r="25" spans="1:4" ht="15.75" hidden="1">
      <c r="A25" s="80" t="s">
        <v>5</v>
      </c>
      <c r="B25" s="81"/>
      <c r="C25" s="76">
        <v>503701001</v>
      </c>
      <c r="D25" s="77"/>
    </row>
    <row r="26" spans="1:4" ht="15.75" hidden="1">
      <c r="A26" s="80" t="s">
        <v>6</v>
      </c>
      <c r="B26" s="81"/>
      <c r="C26" s="84" t="s">
        <v>63</v>
      </c>
      <c r="D26" s="85"/>
    </row>
    <row r="27" spans="1:4" ht="45.75" customHeight="1" hidden="1">
      <c r="A27" s="94" t="s">
        <v>8</v>
      </c>
      <c r="B27" s="95"/>
      <c r="C27" s="96" t="s">
        <v>75</v>
      </c>
      <c r="D27" s="97"/>
    </row>
    <row r="28" spans="1:4" ht="31.5" customHeight="1" hidden="1">
      <c r="A28" s="94" t="s">
        <v>0</v>
      </c>
      <c r="B28" s="95"/>
      <c r="C28" s="98" t="s">
        <v>64</v>
      </c>
      <c r="D28" s="99"/>
    </row>
    <row r="29" spans="1:4" ht="15.75" hidden="1">
      <c r="A29" s="80" t="s">
        <v>1</v>
      </c>
      <c r="B29" s="81"/>
      <c r="C29" s="76" t="s">
        <v>73</v>
      </c>
      <c r="D29" s="77"/>
    </row>
    <row r="30" spans="1:4" ht="53.25" customHeight="1" hidden="1">
      <c r="A30" s="80" t="s">
        <v>2</v>
      </c>
      <c r="B30" s="81"/>
      <c r="C30" s="82" t="s">
        <v>76</v>
      </c>
      <c r="D30" s="83"/>
    </row>
    <row r="31" spans="1:4" ht="34.5" customHeight="1" hidden="1" thickBot="1">
      <c r="A31" s="90" t="s">
        <v>9</v>
      </c>
      <c r="B31" s="91"/>
      <c r="C31" s="92">
        <v>0.42</v>
      </c>
      <c r="D31" s="93"/>
    </row>
    <row r="32" spans="1:4" ht="15.75">
      <c r="A32" s="5"/>
      <c r="B32" s="5"/>
      <c r="C32" s="6"/>
      <c r="D32" s="6"/>
    </row>
    <row r="33" spans="1:4" ht="15.75">
      <c r="A33" s="67" t="s">
        <v>93</v>
      </c>
      <c r="B33" s="5"/>
      <c r="C33" s="6"/>
      <c r="D33" s="6"/>
    </row>
  </sheetData>
  <sheetProtection/>
  <mergeCells count="61">
    <mergeCell ref="A19:B19"/>
    <mergeCell ref="C19:D19"/>
    <mergeCell ref="A20:B20"/>
    <mergeCell ref="C13:D13"/>
    <mergeCell ref="C20:D20"/>
    <mergeCell ref="A8:B8"/>
    <mergeCell ref="C17:D17"/>
    <mergeCell ref="A16:B16"/>
    <mergeCell ref="A12:B12"/>
    <mergeCell ref="A15:B15"/>
    <mergeCell ref="A11:B11"/>
    <mergeCell ref="C11:D11"/>
    <mergeCell ref="C22:D22"/>
    <mergeCell ref="A22:B22"/>
    <mergeCell ref="A21:B21"/>
    <mergeCell ref="C21:D21"/>
    <mergeCell ref="C5:D5"/>
    <mergeCell ref="A18:B18"/>
    <mergeCell ref="C18:D18"/>
    <mergeCell ref="C8:D8"/>
    <mergeCell ref="C9:D9"/>
    <mergeCell ref="A17:B17"/>
    <mergeCell ref="A14:B14"/>
    <mergeCell ref="C14:D14"/>
    <mergeCell ref="C12:D12"/>
    <mergeCell ref="C15:D15"/>
    <mergeCell ref="A4:B4"/>
    <mergeCell ref="C4:D4"/>
    <mergeCell ref="C16:D16"/>
    <mergeCell ref="A9:B9"/>
    <mergeCell ref="A10:B10"/>
    <mergeCell ref="C10:D10"/>
    <mergeCell ref="A13:B13"/>
    <mergeCell ref="A7:B7"/>
    <mergeCell ref="C7:D7"/>
    <mergeCell ref="A5:B5"/>
    <mergeCell ref="A1:D1"/>
    <mergeCell ref="A2:B2"/>
    <mergeCell ref="C2:D2"/>
    <mergeCell ref="A3:B3"/>
    <mergeCell ref="C3:D3"/>
    <mergeCell ref="A6:B6"/>
    <mergeCell ref="A31:B31"/>
    <mergeCell ref="C31:D31"/>
    <mergeCell ref="A29:B29"/>
    <mergeCell ref="C24:D24"/>
    <mergeCell ref="A24:B24"/>
    <mergeCell ref="A27:B27"/>
    <mergeCell ref="C27:D27"/>
    <mergeCell ref="A28:B28"/>
    <mergeCell ref="C28:D28"/>
    <mergeCell ref="C29:D29"/>
    <mergeCell ref="C6:D6"/>
    <mergeCell ref="A30:B30"/>
    <mergeCell ref="C30:D30"/>
    <mergeCell ref="A26:B26"/>
    <mergeCell ref="C26:D26"/>
    <mergeCell ref="A25:B25"/>
    <mergeCell ref="C25:D25"/>
    <mergeCell ref="A23:B23"/>
    <mergeCell ref="C23:D23"/>
  </mergeCells>
  <printOptions/>
  <pageMargins left="0.7086614173228347" right="0.39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workbookViewId="0" topLeftCell="A10">
      <selection activeCell="A1" sqref="A1:C1"/>
    </sheetView>
  </sheetViews>
  <sheetFormatPr defaultColWidth="9.140625" defaultRowHeight="15"/>
  <cols>
    <col min="1" max="1" width="55.8515625" style="37" customWidth="1"/>
    <col min="2" max="2" width="22.7109375" style="37" customWidth="1"/>
    <col min="3" max="3" width="25.00390625" style="37" customWidth="1"/>
    <col min="4" max="4" width="20.57421875" style="37" customWidth="1"/>
    <col min="5" max="16384" width="9.00390625" style="37" customWidth="1"/>
  </cols>
  <sheetData>
    <row r="1" spans="1:3" ht="43.5" customHeight="1" thickBot="1">
      <c r="A1" s="128" t="s">
        <v>100</v>
      </c>
      <c r="B1" s="128"/>
      <c r="C1" s="128"/>
    </row>
    <row r="2" spans="1:3" ht="15.75" customHeight="1">
      <c r="A2" s="38" t="s">
        <v>3</v>
      </c>
      <c r="B2" s="103" t="s">
        <v>62</v>
      </c>
      <c r="C2" s="104"/>
    </row>
    <row r="3" spans="1:3" ht="15.75">
      <c r="A3" s="32" t="s">
        <v>4</v>
      </c>
      <c r="B3" s="98">
        <v>5037002934</v>
      </c>
      <c r="C3" s="107"/>
    </row>
    <row r="4" spans="1:3" ht="15.75">
      <c r="A4" s="32" t="s">
        <v>5</v>
      </c>
      <c r="B4" s="98">
        <v>503701001</v>
      </c>
      <c r="C4" s="107"/>
    </row>
    <row r="5" spans="1:3" ht="31.5" customHeight="1">
      <c r="A5" s="32" t="s">
        <v>6</v>
      </c>
      <c r="B5" s="96" t="s">
        <v>63</v>
      </c>
      <c r="C5" s="108"/>
    </row>
    <row r="6" spans="1:3" ht="16.5" thickBot="1">
      <c r="A6" s="32" t="s">
        <v>69</v>
      </c>
      <c r="B6" s="35" t="s">
        <v>101</v>
      </c>
      <c r="C6" s="4" t="s">
        <v>102</v>
      </c>
    </row>
    <row r="7" spans="1:3" s="39" customFormat="1" ht="30.75" customHeight="1" thickBot="1">
      <c r="A7" s="11" t="s">
        <v>85</v>
      </c>
      <c r="B7" s="129" t="s">
        <v>84</v>
      </c>
      <c r="C7" s="130"/>
    </row>
    <row r="8" spans="1:3" s="39" customFormat="1" ht="2.25" customHeight="1" hidden="1">
      <c r="A8" s="36"/>
      <c r="B8" s="36"/>
      <c r="C8" s="53"/>
    </row>
    <row r="9" spans="1:3" s="39" customFormat="1" ht="47.25">
      <c r="A9" s="40" t="s">
        <v>35</v>
      </c>
      <c r="B9" s="126" t="s">
        <v>65</v>
      </c>
      <c r="C9" s="127"/>
    </row>
    <row r="10" spans="1:3" s="39" customFormat="1" ht="21" customHeight="1">
      <c r="A10" s="12" t="s">
        <v>36</v>
      </c>
      <c r="B10" s="54">
        <v>68689</v>
      </c>
      <c r="C10" s="54">
        <v>67826</v>
      </c>
    </row>
    <row r="11" spans="1:3" s="39" customFormat="1" ht="31.5">
      <c r="A11" s="12" t="s">
        <v>37</v>
      </c>
      <c r="B11" s="55">
        <v>66933.1</v>
      </c>
      <c r="C11" s="54">
        <v>67195</v>
      </c>
    </row>
    <row r="12" spans="1:3" s="39" customFormat="1" ht="48.75" customHeight="1">
      <c r="A12" s="41" t="s">
        <v>10</v>
      </c>
      <c r="B12" s="55">
        <v>0</v>
      </c>
      <c r="C12" s="55">
        <v>0</v>
      </c>
    </row>
    <row r="13" spans="1:3" s="39" customFormat="1" ht="47.25">
      <c r="A13" s="41" t="s">
        <v>11</v>
      </c>
      <c r="B13" s="55">
        <v>18140.2</v>
      </c>
      <c r="C13" s="55">
        <v>18747.8</v>
      </c>
    </row>
    <row r="14" spans="1:3" s="39" customFormat="1" ht="15.75">
      <c r="A14" s="41" t="s">
        <v>12</v>
      </c>
      <c r="B14" s="56">
        <f>B13/B15</f>
        <v>3.79999748624768</v>
      </c>
      <c r="C14" s="56">
        <f>C13/C15</f>
        <v>4.253628600807172</v>
      </c>
    </row>
    <row r="15" spans="1:3" s="39" customFormat="1" ht="15.75">
      <c r="A15" s="41" t="s">
        <v>13</v>
      </c>
      <c r="B15" s="3">
        <v>4773.74</v>
      </c>
      <c r="C15" s="3">
        <v>4407.484</v>
      </c>
    </row>
    <row r="16" spans="1:4" s="39" customFormat="1" ht="31.5">
      <c r="A16" s="41" t="s">
        <v>14</v>
      </c>
      <c r="B16" s="55">
        <v>129.3</v>
      </c>
      <c r="C16" s="55">
        <v>135.6</v>
      </c>
      <c r="D16" s="71"/>
    </row>
    <row r="17" spans="1:3" s="39" customFormat="1" ht="31.5">
      <c r="A17" s="41" t="s">
        <v>15</v>
      </c>
      <c r="B17" s="55">
        <f>13945.2+4741.4</f>
        <v>18686.6</v>
      </c>
      <c r="C17" s="54">
        <f>14935.4+4480.6</f>
        <v>19416</v>
      </c>
    </row>
    <row r="18" spans="1:3" s="39" customFormat="1" ht="47.25">
      <c r="A18" s="41" t="s">
        <v>16</v>
      </c>
      <c r="B18" s="3">
        <f>3068.5+3865.9</f>
        <v>6934.4</v>
      </c>
      <c r="C18" s="3">
        <f>3068.6+3035.9</f>
        <v>6104.5</v>
      </c>
    </row>
    <row r="19" spans="1:3" s="39" customFormat="1" ht="15.75">
      <c r="A19" s="41" t="s">
        <v>17</v>
      </c>
      <c r="B19" s="55">
        <v>8297.7</v>
      </c>
      <c r="C19" s="55">
        <v>8306.4</v>
      </c>
    </row>
    <row r="20" spans="1:3" s="39" customFormat="1" ht="15.75">
      <c r="A20" s="41" t="s">
        <v>18</v>
      </c>
      <c r="B20" s="55">
        <v>2994.4</v>
      </c>
      <c r="C20" s="58">
        <v>3085</v>
      </c>
    </row>
    <row r="21" spans="1:3" s="39" customFormat="1" ht="15.75">
      <c r="A21" s="41" t="s">
        <v>19</v>
      </c>
      <c r="B21" s="55">
        <v>5506.1</v>
      </c>
      <c r="C21" s="55">
        <v>5598.5</v>
      </c>
    </row>
    <row r="22" spans="1:3" s="39" customFormat="1" ht="15.75">
      <c r="A22" s="41" t="s">
        <v>20</v>
      </c>
      <c r="B22" s="55">
        <v>3449.2</v>
      </c>
      <c r="C22" s="72">
        <v>3672.8</v>
      </c>
    </row>
    <row r="23" spans="1:3" s="39" customFormat="1" ht="33" customHeight="1">
      <c r="A23" s="41" t="s">
        <v>21</v>
      </c>
      <c r="B23" s="54">
        <v>7357</v>
      </c>
      <c r="C23" s="54">
        <f>5503+1854</f>
        <v>7357</v>
      </c>
    </row>
    <row r="24" spans="1:3" s="39" customFormat="1" ht="54" customHeight="1">
      <c r="A24" s="41" t="s">
        <v>86</v>
      </c>
      <c r="B24" s="55">
        <v>1881.8</v>
      </c>
      <c r="C24" s="55">
        <f>1529.2</f>
        <v>1529.2</v>
      </c>
    </row>
    <row r="25" spans="1:3" s="39" customFormat="1" ht="36" customHeight="1">
      <c r="A25" s="12" t="s">
        <v>38</v>
      </c>
      <c r="B25" s="57">
        <f>B10-B11</f>
        <v>1755.8999999999942</v>
      </c>
      <c r="C25" s="47">
        <f>C10-C11</f>
        <v>631</v>
      </c>
    </row>
    <row r="26" spans="1:3" s="39" customFormat="1" ht="19.5" customHeight="1">
      <c r="A26" s="12" t="s">
        <v>39</v>
      </c>
      <c r="B26" s="58">
        <v>5900</v>
      </c>
      <c r="C26" s="70">
        <v>5508.96</v>
      </c>
    </row>
    <row r="27" spans="1:3" s="39" customFormat="1" ht="15.75">
      <c r="A27" s="12" t="s">
        <v>40</v>
      </c>
      <c r="B27" s="58">
        <v>0</v>
      </c>
      <c r="C27" s="58">
        <v>0</v>
      </c>
    </row>
    <row r="28" spans="1:3" s="39" customFormat="1" ht="31.5">
      <c r="A28" s="12" t="s">
        <v>41</v>
      </c>
      <c r="B28" s="58">
        <v>0</v>
      </c>
      <c r="C28" s="58">
        <v>0</v>
      </c>
    </row>
    <row r="29" spans="1:3" s="39" customFormat="1" ht="19.5" customHeight="1">
      <c r="A29" s="12" t="s">
        <v>42</v>
      </c>
      <c r="B29" s="58">
        <v>5490</v>
      </c>
      <c r="C29" s="70">
        <f>5099.66</f>
        <v>5099.66</v>
      </c>
    </row>
    <row r="30" spans="1:3" s="39" customFormat="1" ht="18" customHeight="1">
      <c r="A30" s="41" t="s">
        <v>79</v>
      </c>
      <c r="B30" s="69">
        <f>B29-B31</f>
        <v>4527.5</v>
      </c>
      <c r="C30" s="69">
        <f>C29-C31</f>
        <v>4269.66</v>
      </c>
    </row>
    <row r="31" spans="1:3" s="39" customFormat="1" ht="25.5" customHeight="1">
      <c r="A31" s="41" t="s">
        <v>80</v>
      </c>
      <c r="B31" s="68">
        <v>962.5</v>
      </c>
      <c r="C31" s="68">
        <v>830</v>
      </c>
    </row>
    <row r="32" spans="1:3" s="39" customFormat="1" ht="15.75">
      <c r="A32" s="12" t="s">
        <v>43</v>
      </c>
      <c r="B32" s="59">
        <f>380/B26</f>
        <v>0.06440677966101695</v>
      </c>
      <c r="C32" s="59">
        <f>380/C26</f>
        <v>0.06897853678371235</v>
      </c>
    </row>
    <row r="33" spans="1:3" s="39" customFormat="1" ht="31.5">
      <c r="A33" s="12" t="s">
        <v>44</v>
      </c>
      <c r="B33" s="57">
        <v>88.99</v>
      </c>
      <c r="C33" s="57">
        <v>88.99</v>
      </c>
    </row>
    <row r="34" spans="1:3" s="39" customFormat="1" ht="15.75">
      <c r="A34" s="12" t="s">
        <v>45</v>
      </c>
      <c r="B34" s="57">
        <v>17</v>
      </c>
      <c r="C34" s="57">
        <v>17</v>
      </c>
    </row>
    <row r="35" spans="1:3" s="39" customFormat="1" ht="15.75">
      <c r="A35" s="12" t="s">
        <v>46</v>
      </c>
      <c r="B35" s="57">
        <v>8</v>
      </c>
      <c r="C35" s="57">
        <v>8</v>
      </c>
    </row>
    <row r="36" spans="1:3" s="39" customFormat="1" ht="31.5">
      <c r="A36" s="12" t="s">
        <v>47</v>
      </c>
      <c r="B36" s="57">
        <v>75</v>
      </c>
      <c r="C36" s="57">
        <v>75</v>
      </c>
    </row>
    <row r="37" spans="1:3" s="39" customFormat="1" ht="31.5">
      <c r="A37" s="12" t="s">
        <v>66</v>
      </c>
      <c r="B37" s="60">
        <f>B15/B26</f>
        <v>0.8091084745762711</v>
      </c>
      <c r="C37" s="60">
        <f>C15/C26</f>
        <v>0.8000573610990097</v>
      </c>
    </row>
    <row r="38" spans="1:3" s="39" customFormat="1" ht="16.5" thickBot="1">
      <c r="A38" s="30" t="s">
        <v>74</v>
      </c>
      <c r="B38" s="42">
        <f>30/B26</f>
        <v>0.005084745762711864</v>
      </c>
      <c r="C38" s="61">
        <f>29.3/C26</f>
        <v>0.005318608230954663</v>
      </c>
    </row>
    <row r="39" spans="1:3" s="39" customFormat="1" ht="48" hidden="1" thickBot="1">
      <c r="A39" s="43" t="s">
        <v>48</v>
      </c>
      <c r="B39" s="44"/>
      <c r="C39" s="45"/>
    </row>
    <row r="40" spans="1:3" s="39" customFormat="1" ht="24.75" customHeight="1">
      <c r="A40" s="124" t="s">
        <v>87</v>
      </c>
      <c r="B40" s="124"/>
      <c r="C40" s="124"/>
    </row>
    <row r="41" spans="1:3" ht="69.75" customHeight="1">
      <c r="A41" s="125" t="s">
        <v>92</v>
      </c>
      <c r="B41" s="125"/>
      <c r="C41" s="125"/>
    </row>
    <row r="42" spans="1:3" s="66" customFormat="1" ht="48" customHeight="1">
      <c r="A42" s="125" t="s">
        <v>88</v>
      </c>
      <c r="B42" s="125"/>
      <c r="C42" s="125"/>
    </row>
    <row r="43" spans="1:3" ht="39.75" customHeight="1">
      <c r="A43" s="125" t="s">
        <v>94</v>
      </c>
      <c r="B43" s="125"/>
      <c r="C43" s="125"/>
    </row>
  </sheetData>
  <sheetProtection/>
  <mergeCells count="11">
    <mergeCell ref="B9:C9"/>
    <mergeCell ref="A1:C1"/>
    <mergeCell ref="B7:C7"/>
    <mergeCell ref="B2:C2"/>
    <mergeCell ref="B3:C3"/>
    <mergeCell ref="B4:C4"/>
    <mergeCell ref="B5:C5"/>
    <mergeCell ref="A40:C40"/>
    <mergeCell ref="A43:C43"/>
    <mergeCell ref="A41:C41"/>
    <mergeCell ref="A42:C42"/>
  </mergeCells>
  <printOptions/>
  <pageMargins left="0.96" right="0.17" top="0.51" bottom="0.1968503937007874" header="0.51" footer="0.31496062992125984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view="pageBreakPreview" zoomScale="60" workbookViewId="0" topLeftCell="A1">
      <selection activeCell="H9" sqref="H9"/>
    </sheetView>
  </sheetViews>
  <sheetFormatPr defaultColWidth="9.140625" defaultRowHeight="15"/>
  <cols>
    <col min="1" max="1" width="49.00390625" style="6" customWidth="1"/>
    <col min="2" max="2" width="26.8515625" style="6" customWidth="1"/>
    <col min="3" max="3" width="36.57421875" style="6" customWidth="1"/>
    <col min="4" max="4" width="10.421875" style="6" customWidth="1"/>
    <col min="5" max="16384" width="9.00390625" style="6" customWidth="1"/>
  </cols>
  <sheetData>
    <row r="2" spans="1:3" ht="19.5" customHeight="1">
      <c r="A2" s="137" t="s">
        <v>103</v>
      </c>
      <c r="B2" s="137"/>
      <c r="C2" s="137"/>
    </row>
    <row r="3" spans="1:3" ht="16.5" thickBot="1">
      <c r="A3" s="33"/>
      <c r="B3" s="33"/>
      <c r="C3" s="33"/>
    </row>
    <row r="4" spans="1:3" ht="15" customHeight="1">
      <c r="A4" s="21" t="s">
        <v>3</v>
      </c>
      <c r="B4" s="142" t="s">
        <v>62</v>
      </c>
      <c r="C4" s="143"/>
    </row>
    <row r="5" spans="1:3" ht="15.75">
      <c r="A5" s="15" t="s">
        <v>4</v>
      </c>
      <c r="B5" s="98">
        <v>5037002934</v>
      </c>
      <c r="C5" s="107"/>
    </row>
    <row r="6" spans="1:3" ht="15.75">
      <c r="A6" s="15" t="s">
        <v>5</v>
      </c>
      <c r="B6" s="98">
        <v>503701001</v>
      </c>
      <c r="C6" s="107"/>
    </row>
    <row r="7" spans="1:3" ht="16.5" thickBot="1">
      <c r="A7" s="16" t="s">
        <v>6</v>
      </c>
      <c r="B7" s="144" t="s">
        <v>63</v>
      </c>
      <c r="C7" s="145"/>
    </row>
    <row r="8" spans="1:3" ht="42.75" customHeight="1">
      <c r="A8" s="13" t="s">
        <v>49</v>
      </c>
      <c r="B8" s="138" t="s">
        <v>91</v>
      </c>
      <c r="C8" s="139"/>
    </row>
    <row r="9" spans="1:3" ht="108" customHeight="1">
      <c r="A9" s="12" t="s">
        <v>50</v>
      </c>
      <c r="B9" s="96" t="s">
        <v>90</v>
      </c>
      <c r="C9" s="108"/>
    </row>
    <row r="10" spans="1:3" ht="47.25" customHeight="1" thickBot="1">
      <c r="A10" s="14" t="s">
        <v>51</v>
      </c>
      <c r="B10" s="140" t="s">
        <v>77</v>
      </c>
      <c r="C10" s="141"/>
    </row>
    <row r="11" spans="1:3" ht="36.75" customHeight="1" thickBot="1">
      <c r="A11" s="134" t="s">
        <v>52</v>
      </c>
      <c r="B11" s="135"/>
      <c r="C11" s="136"/>
    </row>
    <row r="12" spans="1:3" ht="51" customHeight="1" thickBot="1">
      <c r="A12" s="17" t="s">
        <v>60</v>
      </c>
      <c r="B12" s="20" t="s">
        <v>104</v>
      </c>
      <c r="C12" s="34" t="s">
        <v>23</v>
      </c>
    </row>
    <row r="13" spans="1:3" ht="24.75" customHeight="1" thickBot="1">
      <c r="A13" s="18" t="s">
        <v>24</v>
      </c>
      <c r="B13" s="46">
        <f>B14</f>
        <v>1143</v>
      </c>
      <c r="C13" s="64" t="s">
        <v>70</v>
      </c>
    </row>
    <row r="14" spans="1:3" ht="63">
      <c r="A14" s="75" t="s">
        <v>106</v>
      </c>
      <c r="B14" s="47">
        <v>1143</v>
      </c>
      <c r="C14" s="65" t="s">
        <v>70</v>
      </c>
    </row>
    <row r="15" spans="1:3" ht="3.75" customHeight="1" thickBot="1">
      <c r="A15" s="48"/>
      <c r="B15" s="10"/>
      <c r="C15" s="19"/>
    </row>
    <row r="16" spans="1:3" ht="55.5" customHeight="1" thickBot="1">
      <c r="A16" s="131" t="s">
        <v>112</v>
      </c>
      <c r="B16" s="132"/>
      <c r="C16" s="133"/>
    </row>
  </sheetData>
  <sheetProtection/>
  <mergeCells count="10">
    <mergeCell ref="A16:C16"/>
    <mergeCell ref="A11:C11"/>
    <mergeCell ref="A2:C2"/>
    <mergeCell ref="B8:C8"/>
    <mergeCell ref="B9:C9"/>
    <mergeCell ref="B10:C10"/>
    <mergeCell ref="B4:C4"/>
    <mergeCell ref="B5:C5"/>
    <mergeCell ref="B6:C6"/>
    <mergeCell ref="B7:C7"/>
  </mergeCells>
  <printOptions/>
  <pageMargins left="1" right="0.22" top="0.49" bottom="0.3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workbookViewId="0" topLeftCell="A1">
      <selection activeCell="A2" sqref="A2:B2"/>
    </sheetView>
  </sheetViews>
  <sheetFormatPr defaultColWidth="9.140625" defaultRowHeight="15"/>
  <cols>
    <col min="1" max="1" width="47.00390625" style="0" customWidth="1"/>
    <col min="2" max="2" width="61.57421875" style="0" customWidth="1"/>
  </cols>
  <sheetData>
    <row r="2" spans="1:2" ht="15.75">
      <c r="A2" s="152" t="s">
        <v>105</v>
      </c>
      <c r="B2" s="152"/>
    </row>
    <row r="3" spans="1:2" ht="16.5" thickBot="1">
      <c r="A3" s="31"/>
      <c r="B3" s="31"/>
    </row>
    <row r="4" spans="1:2" ht="15.75">
      <c r="A4" s="21" t="s">
        <v>3</v>
      </c>
      <c r="B4" s="2" t="s">
        <v>62</v>
      </c>
    </row>
    <row r="5" spans="1:2" ht="15.75">
      <c r="A5" s="15" t="s">
        <v>4</v>
      </c>
      <c r="B5" s="8">
        <v>5037002934</v>
      </c>
    </row>
    <row r="6" spans="1:2" ht="15.75">
      <c r="A6" s="15" t="s">
        <v>5</v>
      </c>
      <c r="B6" s="8">
        <v>503701001</v>
      </c>
    </row>
    <row r="7" spans="1:2" ht="16.5" thickBot="1">
      <c r="A7" s="16" t="s">
        <v>6</v>
      </c>
      <c r="B7" s="4" t="s">
        <v>67</v>
      </c>
    </row>
    <row r="8" spans="1:2" ht="15.75" customHeight="1">
      <c r="A8" s="146" t="s">
        <v>82</v>
      </c>
      <c r="B8" s="150" t="s">
        <v>54</v>
      </c>
    </row>
    <row r="9" spans="1:2" ht="36" customHeight="1" thickBot="1">
      <c r="A9" s="147"/>
      <c r="B9" s="151"/>
    </row>
    <row r="10" spans="1:2" ht="36.75" customHeight="1" hidden="1" thickBot="1">
      <c r="A10" s="148" t="s">
        <v>61</v>
      </c>
      <c r="B10" s="149"/>
    </row>
    <row r="11" spans="1:2" ht="84" customHeight="1" thickBot="1">
      <c r="A11" s="51" t="s">
        <v>107</v>
      </c>
      <c r="B11" s="52" t="s">
        <v>83</v>
      </c>
    </row>
    <row r="12" spans="1:2" ht="15.75" hidden="1">
      <c r="A12" s="49"/>
      <c r="B12" s="50"/>
    </row>
    <row r="13" spans="1:2" ht="15.75" hidden="1">
      <c r="A13" s="25" t="s">
        <v>58</v>
      </c>
      <c r="B13" s="50"/>
    </row>
    <row r="14" spans="1:2" ht="31.5" hidden="1">
      <c r="A14" s="26" t="s">
        <v>25</v>
      </c>
      <c r="B14" s="22"/>
    </row>
    <row r="15" spans="1:2" ht="31.5" hidden="1">
      <c r="A15" s="26" t="s">
        <v>26</v>
      </c>
      <c r="B15" s="22"/>
    </row>
    <row r="16" spans="1:2" ht="15.75" hidden="1">
      <c r="A16" s="27" t="s">
        <v>27</v>
      </c>
      <c r="B16" s="22"/>
    </row>
    <row r="17" spans="1:2" ht="31.5" hidden="1">
      <c r="A17" s="26" t="s">
        <v>31</v>
      </c>
      <c r="B17" s="22"/>
    </row>
    <row r="18" spans="1:2" ht="15.75" hidden="1">
      <c r="A18" s="28" t="s">
        <v>28</v>
      </c>
      <c r="B18" s="22"/>
    </row>
    <row r="19" spans="1:2" ht="15.75" hidden="1">
      <c r="A19" s="28" t="s">
        <v>29</v>
      </c>
      <c r="B19" s="22"/>
    </row>
    <row r="20" spans="1:2" ht="31.5" hidden="1">
      <c r="A20" s="28" t="s">
        <v>30</v>
      </c>
      <c r="B20" s="22"/>
    </row>
    <row r="21" spans="1:2" ht="33.75" customHeight="1" hidden="1">
      <c r="A21" s="26" t="s">
        <v>32</v>
      </c>
      <c r="B21" s="22"/>
    </row>
    <row r="22" spans="1:2" ht="31.5" hidden="1">
      <c r="A22" s="26" t="s">
        <v>57</v>
      </c>
      <c r="B22" s="22"/>
    </row>
    <row r="23" spans="1:2" ht="31.5" hidden="1">
      <c r="A23" s="27" t="s">
        <v>33</v>
      </c>
      <c r="B23" s="22"/>
    </row>
    <row r="24" spans="1:2" ht="15.75" hidden="1">
      <c r="A24" s="27" t="s">
        <v>34</v>
      </c>
      <c r="B24" s="22"/>
    </row>
    <row r="25" spans="1:2" ht="31.5" hidden="1">
      <c r="A25" s="26" t="s">
        <v>71</v>
      </c>
      <c r="B25" s="23"/>
    </row>
    <row r="26" spans="1:2" ht="31.5" hidden="1">
      <c r="A26" s="26" t="s">
        <v>72</v>
      </c>
      <c r="B26" s="23"/>
    </row>
    <row r="27" spans="1:2" ht="21.75" customHeight="1" hidden="1">
      <c r="A27" s="26" t="s">
        <v>55</v>
      </c>
      <c r="B27" s="23"/>
    </row>
    <row r="28" spans="1:2" ht="31.5" hidden="1">
      <c r="A28" s="26" t="s">
        <v>53</v>
      </c>
      <c r="B28" s="23"/>
    </row>
    <row r="29" spans="1:2" ht="31.5" hidden="1">
      <c r="A29" s="26" t="s">
        <v>56</v>
      </c>
      <c r="B29" s="23"/>
    </row>
    <row r="30" spans="1:2" ht="35.25" customHeight="1" hidden="1" thickBot="1">
      <c r="A30" s="29" t="s">
        <v>59</v>
      </c>
      <c r="B30" s="24"/>
    </row>
  </sheetData>
  <sheetProtection/>
  <mergeCells count="4">
    <mergeCell ref="A8:A9"/>
    <mergeCell ref="A10:B10"/>
    <mergeCell ref="B8:B9"/>
    <mergeCell ref="A2:B2"/>
  </mergeCells>
  <printOptions/>
  <pageMargins left="0.7086614173228347" right="0.53" top="0.8" bottom="0.1968503937007874" header="0.67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17.7109375" style="0" customWidth="1"/>
    <col min="5" max="5" width="3.00390625" style="0" customWidth="1"/>
    <col min="9" max="9" width="13.28125" style="0" customWidth="1"/>
    <col min="10" max="10" width="21.140625" style="0" customWidth="1"/>
  </cols>
  <sheetData>
    <row r="2" spans="1:10" ht="46.5" customHeight="1">
      <c r="A2" s="160" t="s">
        <v>81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6.5" thickBo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.75" customHeight="1">
      <c r="A4" s="176" t="s">
        <v>3</v>
      </c>
      <c r="B4" s="177"/>
      <c r="C4" s="177"/>
      <c r="D4" s="177"/>
      <c r="E4" s="178"/>
      <c r="F4" s="179" t="s">
        <v>62</v>
      </c>
      <c r="G4" s="180"/>
      <c r="H4" s="180"/>
      <c r="I4" s="180"/>
      <c r="J4" s="181"/>
    </row>
    <row r="5" spans="1:10" ht="15.75">
      <c r="A5" s="170" t="s">
        <v>4</v>
      </c>
      <c r="B5" s="171"/>
      <c r="C5" s="171"/>
      <c r="D5" s="171"/>
      <c r="E5" s="172"/>
      <c r="F5" s="173">
        <v>5037002934</v>
      </c>
      <c r="G5" s="174"/>
      <c r="H5" s="174"/>
      <c r="I5" s="174"/>
      <c r="J5" s="175"/>
    </row>
    <row r="6" spans="1:10" ht="15.75">
      <c r="A6" s="170" t="s">
        <v>5</v>
      </c>
      <c r="B6" s="171"/>
      <c r="C6" s="171"/>
      <c r="D6" s="171"/>
      <c r="E6" s="172"/>
      <c r="F6" s="173">
        <v>503701001</v>
      </c>
      <c r="G6" s="174"/>
      <c r="H6" s="174"/>
      <c r="I6" s="174"/>
      <c r="J6" s="175"/>
    </row>
    <row r="7" spans="1:10" ht="15.75">
      <c r="A7" s="170" t="s">
        <v>6</v>
      </c>
      <c r="B7" s="171"/>
      <c r="C7" s="171"/>
      <c r="D7" s="171"/>
      <c r="E7" s="172"/>
      <c r="F7" s="173" t="s">
        <v>68</v>
      </c>
      <c r="G7" s="174"/>
      <c r="H7" s="174"/>
      <c r="I7" s="174"/>
      <c r="J7" s="175"/>
    </row>
    <row r="8" spans="1:10" ht="16.5" thickBot="1">
      <c r="A8" s="153" t="s">
        <v>22</v>
      </c>
      <c r="B8" s="154"/>
      <c r="C8" s="154"/>
      <c r="D8" s="154"/>
      <c r="E8" s="155"/>
      <c r="F8" s="156">
        <v>2013</v>
      </c>
      <c r="G8" s="157"/>
      <c r="H8" s="157"/>
      <c r="I8" s="157"/>
      <c r="J8" s="158"/>
    </row>
    <row r="9" spans="1:10" ht="16.5" thickBot="1">
      <c r="A9" s="62"/>
      <c r="B9" s="31"/>
      <c r="C9" s="31"/>
      <c r="D9" s="31"/>
      <c r="E9" s="31"/>
      <c r="F9" s="31"/>
      <c r="G9" s="31"/>
      <c r="H9" s="31"/>
      <c r="I9" s="31"/>
      <c r="J9" s="63"/>
    </row>
    <row r="10" spans="1:10" ht="9" customHeight="1">
      <c r="A10" s="161" t="s">
        <v>89</v>
      </c>
      <c r="B10" s="162"/>
      <c r="C10" s="162"/>
      <c r="D10" s="162"/>
      <c r="E10" s="162"/>
      <c r="F10" s="162"/>
      <c r="G10" s="162"/>
      <c r="H10" s="162"/>
      <c r="I10" s="162"/>
      <c r="J10" s="163"/>
    </row>
    <row r="11" spans="1:10" ht="14.25" customHeight="1" hidden="1">
      <c r="A11" s="164"/>
      <c r="B11" s="165"/>
      <c r="C11" s="165"/>
      <c r="D11" s="165"/>
      <c r="E11" s="165"/>
      <c r="F11" s="165"/>
      <c r="G11" s="165"/>
      <c r="H11" s="165"/>
      <c r="I11" s="165"/>
      <c r="J11" s="166"/>
    </row>
    <row r="12" spans="1:10" ht="14.25" customHeight="1" hidden="1">
      <c r="A12" s="164"/>
      <c r="B12" s="165"/>
      <c r="C12" s="165"/>
      <c r="D12" s="165"/>
      <c r="E12" s="165"/>
      <c r="F12" s="165"/>
      <c r="G12" s="165"/>
      <c r="H12" s="165"/>
      <c r="I12" s="165"/>
      <c r="J12" s="166"/>
    </row>
    <row r="13" spans="1:10" ht="14.25" customHeight="1" hidden="1">
      <c r="A13" s="164"/>
      <c r="B13" s="165"/>
      <c r="C13" s="165"/>
      <c r="D13" s="165"/>
      <c r="E13" s="165"/>
      <c r="F13" s="165"/>
      <c r="G13" s="165"/>
      <c r="H13" s="165"/>
      <c r="I13" s="165"/>
      <c r="J13" s="166"/>
    </row>
    <row r="14" spans="1:10" ht="14.25" customHeight="1" hidden="1">
      <c r="A14" s="164"/>
      <c r="B14" s="165"/>
      <c r="C14" s="165"/>
      <c r="D14" s="165"/>
      <c r="E14" s="165"/>
      <c r="F14" s="165"/>
      <c r="G14" s="165"/>
      <c r="H14" s="165"/>
      <c r="I14" s="165"/>
      <c r="J14" s="166"/>
    </row>
    <row r="15" spans="1:10" ht="14.25" customHeight="1" hidden="1">
      <c r="A15" s="164"/>
      <c r="B15" s="165"/>
      <c r="C15" s="165"/>
      <c r="D15" s="165"/>
      <c r="E15" s="165"/>
      <c r="F15" s="165"/>
      <c r="G15" s="165"/>
      <c r="H15" s="165"/>
      <c r="I15" s="165"/>
      <c r="J15" s="166"/>
    </row>
    <row r="16" spans="1:10" ht="14.25" customHeight="1" hidden="1">
      <c r="A16" s="164"/>
      <c r="B16" s="165"/>
      <c r="C16" s="165"/>
      <c r="D16" s="165"/>
      <c r="E16" s="165"/>
      <c r="F16" s="165"/>
      <c r="G16" s="165"/>
      <c r="H16" s="165"/>
      <c r="I16" s="165"/>
      <c r="J16" s="166"/>
    </row>
    <row r="17" spans="1:10" ht="14.25" customHeight="1" hidden="1">
      <c r="A17" s="164"/>
      <c r="B17" s="165"/>
      <c r="C17" s="165"/>
      <c r="D17" s="165"/>
      <c r="E17" s="165"/>
      <c r="F17" s="165"/>
      <c r="G17" s="165"/>
      <c r="H17" s="165"/>
      <c r="I17" s="165"/>
      <c r="J17" s="166"/>
    </row>
    <row r="18" spans="1:10" ht="14.25" customHeight="1" hidden="1">
      <c r="A18" s="164"/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4.25" customHeight="1" hidden="1">
      <c r="A19" s="164"/>
      <c r="B19" s="165"/>
      <c r="C19" s="165"/>
      <c r="D19" s="165"/>
      <c r="E19" s="165"/>
      <c r="F19" s="165"/>
      <c r="G19" s="165"/>
      <c r="H19" s="165"/>
      <c r="I19" s="165"/>
      <c r="J19" s="166"/>
    </row>
    <row r="20" spans="1:10" ht="14.25" customHeight="1" hidden="1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ht="14.25" customHeight="1" hidden="1">
      <c r="A21" s="164"/>
      <c r="B21" s="165"/>
      <c r="C21" s="165"/>
      <c r="D21" s="165"/>
      <c r="E21" s="165"/>
      <c r="F21" s="165"/>
      <c r="G21" s="165"/>
      <c r="H21" s="165"/>
      <c r="I21" s="165"/>
      <c r="J21" s="166"/>
    </row>
    <row r="22" spans="1:10" ht="14.25" customHeight="1" hidden="1">
      <c r="A22" s="164"/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0" ht="14.25" customHeight="1">
      <c r="A23" s="164"/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4.2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0" ht="14.25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6"/>
    </row>
    <row r="26" spans="1:10" ht="39.75" customHeight="1" thickBo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</row>
    <row r="27" spans="1:10" ht="15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36.7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5.7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13">
    <mergeCell ref="F4:J4"/>
    <mergeCell ref="F5:J5"/>
    <mergeCell ref="A5:E5"/>
    <mergeCell ref="A8:E8"/>
    <mergeCell ref="F8:J8"/>
    <mergeCell ref="A28:J28"/>
    <mergeCell ref="A2:J2"/>
    <mergeCell ref="A10:J26"/>
    <mergeCell ref="A6:E6"/>
    <mergeCell ref="F6:J6"/>
    <mergeCell ref="A7:E7"/>
    <mergeCell ref="F7:J7"/>
    <mergeCell ref="A4:E4"/>
  </mergeCells>
  <printOptions/>
  <pageMargins left="1.19" right="0.27" top="0.64" bottom="0.3937007874015748" header="0.6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5</cp:lastModifiedBy>
  <cp:lastPrinted>2013-02-07T13:19:04Z</cp:lastPrinted>
  <dcterms:created xsi:type="dcterms:W3CDTF">2010-02-16T14:16:42Z</dcterms:created>
  <dcterms:modified xsi:type="dcterms:W3CDTF">2013-02-07T13:27:27Z</dcterms:modified>
  <cp:category/>
  <cp:version/>
  <cp:contentType/>
  <cp:contentStatus/>
</cp:coreProperties>
</file>