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455" windowHeight="10185" activeTab="0"/>
  </bookViews>
  <sheets>
    <sheet name="Лист1" sheetId="1" r:id="rId1"/>
  </sheets>
  <definedNames>
    <definedName name="_xlnm.Print_Titles" localSheetId="0">'Лист1'!$24:$25</definedName>
  </definedNames>
  <calcPr fullCalcOnLoad="1"/>
</workbook>
</file>

<file path=xl/sharedStrings.xml><?xml version="1.0" encoding="utf-8"?>
<sst xmlns="http://schemas.openxmlformats.org/spreadsheetml/2006/main" count="197" uniqueCount="133">
  <si>
    <t>Приложение 2</t>
  </si>
  <si>
    <t>от «24» октября 2014г. № 1831-э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</si>
  <si>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</si>
  <si>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</si>
  <si>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</si>
  <si>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</si>
  <si>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</si>
  <si>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</si>
  <si>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</si>
  <si>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</si>
  <si>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</si>
  <si>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</si>
  <si>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</si>
  <si>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</si>
  <si>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</si>
  <si>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1.1.1.2</t>
  </si>
  <si>
    <t>на ремонт</t>
  </si>
  <si>
    <t>1.1.1.3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</si>
  <si>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</si>
  <si>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</si>
  <si>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</si>
  <si>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</si>
  <si>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</si>
  <si>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</si>
  <si>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</si>
  <si>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</si>
  <si>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</si>
  <si>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</si>
  <si>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</si>
  <si>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</si>
  <si>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</si>
  <si>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</si>
  <si>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</si>
  <si>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</si>
  <si>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</si>
  <si>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</si>
  <si>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</si>
  <si>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</si>
  <si>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</si>
  <si>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</si>
  <si>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</si>
  <si>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</si>
  <si>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</si>
  <si>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</si>
  <si>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</si>
  <si>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</si>
  <si>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</si>
  <si>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IV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</si>
  <si>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</si>
  <si>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</si>
  <si>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</si>
  <si>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</si>
  <si>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</si>
  <si>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</si>
  <si>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</si>
  <si>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</si>
  <si>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</si>
  <si>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</si>
  <si>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</si>
  <si>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</si>
  <si>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</si>
  <si>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№ п/п</t>
  </si>
  <si>
    <t>1.1</t>
  </si>
  <si>
    <t>1.2</t>
  </si>
  <si>
    <t>1.3</t>
  </si>
  <si>
    <t>1.1.1</t>
  </si>
  <si>
    <t>1.1.2</t>
  </si>
  <si>
    <t xml:space="preserve">в том числе на сырье, материалы, запасные части, инструмент, топливо 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</si>
  <si>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</si>
  <si>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1.1.3</t>
  </si>
  <si>
    <t>1.1.4</t>
  </si>
  <si>
    <t>в том числе прибыль на социальное развитие (включая социальные выплаты)</t>
  </si>
  <si>
    <t>в том числе транспортные услуги</t>
  </si>
  <si>
    <t>в том числе прочие расходы (с расшифровкой)****</t>
  </si>
  <si>
    <t>услуги связи</t>
  </si>
  <si>
    <t>расходы на охрану и пожарную безопасность</t>
  </si>
  <si>
    <t>расходы на информационные услуги</t>
  </si>
  <si>
    <t>расходы на консультационные услуги</t>
  </si>
  <si>
    <t>расходы на аудиторские услуги</t>
  </si>
  <si>
    <t>расходы на обеспечение нормальных условий труда и техники безопасности</t>
  </si>
  <si>
    <t>расходы на обучение персонала</t>
  </si>
  <si>
    <t>расходы на командировки</t>
  </si>
  <si>
    <t>расходы на страхование</t>
  </si>
  <si>
    <t>расходы на услуги банков</t>
  </si>
  <si>
    <t>прочие обоснованные подконтрольные расходы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</si>
  <si>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</si>
  <si>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</si>
  <si>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</si>
  <si>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</si>
  <si>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</si>
  <si>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</si>
  <si>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</si>
  <si>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</si>
  <si>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</si>
  <si>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</si>
  <si>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</si>
  <si>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</si>
  <si>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</si>
  <si>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Справочно: расходы на ремонт, всего
(пункт 1.1.1.2 + пункт 1.1.2.1 + пункт 1.1.1.3.1)</t>
  </si>
  <si>
    <t>Справочно: 
Объем технологических потерь</t>
  </si>
  <si>
    <t>МВт*ч</t>
  </si>
  <si>
    <t>Справочно: 
Цена покупки электрической энергии сетевой организацией в целях компенсации технологического расхода электрической энергии</t>
  </si>
  <si>
    <t>тыс. руб. за МВт*ч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</si>
  <si>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</si>
  <si>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1</t>
  </si>
  <si>
    <t>2</t>
  </si>
  <si>
    <t>2.1</t>
  </si>
  <si>
    <t>3</t>
  </si>
  <si>
    <t>3.1</t>
  </si>
  <si>
    <t>4</t>
  </si>
  <si>
    <t>4.1</t>
  </si>
  <si>
    <t>5</t>
  </si>
  <si>
    <t>6</t>
  </si>
  <si>
    <t>7</t>
  </si>
  <si>
    <t>8</t>
  </si>
  <si>
    <t>5.1</t>
  </si>
  <si>
    <t>3.2</t>
  </si>
  <si>
    <t>5.2</t>
  </si>
  <si>
    <t>7.1</t>
  </si>
  <si>
    <t xml:space="preserve">            к приказу Федеральной службы по тарифам</t>
  </si>
  <si>
    <t>прочие неподконтрольные расходы (с расшифровкой)
расходы на содержание зданий и помещений (по регулируемым тарифам)</t>
  </si>
  <si>
    <t>по стр. 1.3. план  соответствует результатам деятельности регулируемой организации</t>
  </si>
  <si>
    <t>в том числе трансформаторная мощность подстанций на СН2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</si>
  <si>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</si>
  <si>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</si>
  <si>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</si>
  <si>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</si>
  <si>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r>
      <t xml:space="preserve">Наименование организации:    </t>
    </r>
    <r>
      <rPr>
        <u val="single"/>
        <sz val="11"/>
        <rFont val="Arial Cyr"/>
        <family val="0"/>
      </rPr>
      <t>ОАО "ПРОТЭП"</t>
    </r>
  </si>
  <si>
    <r>
      <t xml:space="preserve">ИНН:   </t>
    </r>
    <r>
      <rPr>
        <u val="single"/>
        <sz val="11"/>
        <rFont val="Arial Cyr"/>
        <family val="0"/>
      </rPr>
      <t>5037002934</t>
    </r>
  </si>
  <si>
    <r>
      <t xml:space="preserve">КПП:  </t>
    </r>
    <r>
      <rPr>
        <u val="single"/>
        <sz val="11"/>
        <rFont val="Arial Cyr"/>
        <family val="0"/>
      </rPr>
      <t xml:space="preserve"> 503701001</t>
    </r>
  </si>
  <si>
    <r>
      <t xml:space="preserve">Долгосрочный период регулирования: </t>
    </r>
    <r>
      <rPr>
        <u val="single"/>
        <sz val="11"/>
        <rFont val="Arial Cyr"/>
        <family val="0"/>
      </rPr>
      <t>2015 - 2019 гг.</t>
    </r>
  </si>
  <si>
    <t xml:space="preserve"> 2015 год</t>
  </si>
  <si>
    <t xml:space="preserve"> Раскрытие информации о структуре и объемах затрат 
на оказание услуг по передаче электрической энергии сетевыми 
организациями, регулирование деятельности которых осуществляется
 методом долгосрочной индексации необходимой валовой выручки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</si>
</sst>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9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workbookViewId="0" topLeftCell="A84">
      <selection activeCell="A89" sqref="A89:H113"/>
    </sheetView>
  </sheetViews>
  <sheetFormatPr defaultColWidth="9.00390625" defaultRowHeight="12.75"/>
  <cols>
    <col min="3" max="3" width="12.125" style="0" customWidth="1"/>
    <col min="4" max="4" width="14.00390625" style="0" customWidth="1"/>
    <col min="5" max="5" width="11.25390625" style="0" customWidth="1"/>
    <col min="6" max="7" width="13.75390625" style="0" customWidth="1"/>
    <col min="8" max="8" width="18.625" style="0" customWidth="1"/>
  </cols>
  <sheetData>
    <row r="1" ht="12.75">
      <c r="H1" s="1" t="s">
        <v>0</v>
      </c>
    </row>
    <row r="2" ht="12.75">
      <c r="F2" s="2" t="s">
        <v>119</v>
      </c>
    </row>
    <row r="3" ht="12.75">
      <c r="G3" s="2" t="s">
        <v>1</v>
      </c>
    </row>
    <row r="6" spans="1:10" ht="8.25" customHeight="1">
      <c r="A6" s="22" t="s">
        <v>132</v>
      </c>
      <c r="B6" s="23"/>
      <c r="C6" s="23"/>
      <c r="D6" s="23"/>
      <c r="E6" s="23"/>
      <c r="F6" s="23"/>
      <c r="G6" s="23"/>
      <c r="H6" s="23"/>
      <c r="I6" s="5"/>
      <c r="J6" s="5"/>
    </row>
    <row r="7" spans="1:10" ht="12.75" hidden="1">
      <c r="A7" s="24"/>
      <c r="B7" s="24"/>
      <c r="C7" s="24"/>
      <c r="D7" s="24"/>
      <c r="E7" s="24"/>
      <c r="F7" s="24"/>
      <c r="G7" s="24"/>
      <c r="H7" s="24"/>
      <c r="I7" s="5"/>
      <c r="J7" s="5"/>
    </row>
    <row r="8" spans="1:10" ht="12.75">
      <c r="A8" s="24"/>
      <c r="B8" s="24"/>
      <c r="C8" s="24"/>
      <c r="D8" s="24"/>
      <c r="E8" s="24"/>
      <c r="F8" s="24"/>
      <c r="G8" s="24"/>
      <c r="H8" s="24"/>
      <c r="I8" s="5"/>
      <c r="J8" s="5"/>
    </row>
    <row r="9" spans="1:10" ht="12.75">
      <c r="A9" s="24"/>
      <c r="B9" s="24"/>
      <c r="C9" s="24"/>
      <c r="D9" s="24"/>
      <c r="E9" s="24"/>
      <c r="F9" s="24"/>
      <c r="G9" s="24"/>
      <c r="H9" s="24"/>
      <c r="I9" s="5"/>
      <c r="J9" s="5"/>
    </row>
    <row r="10" spans="1:10" ht="12.75">
      <c r="A10" s="24"/>
      <c r="B10" s="24"/>
      <c r="C10" s="24"/>
      <c r="D10" s="24"/>
      <c r="E10" s="24"/>
      <c r="F10" s="24"/>
      <c r="G10" s="24"/>
      <c r="H10" s="24"/>
      <c r="I10" s="6"/>
      <c r="J10" s="6"/>
    </row>
    <row r="11" spans="1:10" ht="12.75">
      <c r="A11" s="24"/>
      <c r="B11" s="24"/>
      <c r="C11" s="24"/>
      <c r="D11" s="24"/>
      <c r="E11" s="24"/>
      <c r="F11" s="24"/>
      <c r="G11" s="24"/>
      <c r="H11" s="24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ht="12.75">
      <c r="A13" s="3"/>
    </row>
    <row r="14" spans="2:5" ht="14.25">
      <c r="B14" s="4" t="s">
        <v>127</v>
      </c>
      <c r="C14" s="4"/>
      <c r="D14" s="4"/>
      <c r="E14" s="4"/>
    </row>
    <row r="15" spans="2:5" ht="15">
      <c r="B15" s="18"/>
      <c r="C15" s="4"/>
      <c r="D15" s="4"/>
      <c r="E15" s="4"/>
    </row>
    <row r="16" spans="2:5" ht="14.25">
      <c r="B16" s="4" t="s">
        <v>128</v>
      </c>
      <c r="C16" s="4"/>
      <c r="D16" s="4"/>
      <c r="E16" s="4"/>
    </row>
    <row r="17" spans="2:5" ht="15">
      <c r="B17" s="18"/>
      <c r="C17" s="4"/>
      <c r="D17" s="4"/>
      <c r="E17" s="4"/>
    </row>
    <row r="18" spans="2:5" ht="14.25">
      <c r="B18" s="4" t="s">
        <v>129</v>
      </c>
      <c r="C18" s="4"/>
      <c r="D18" s="4"/>
      <c r="E18" s="4"/>
    </row>
    <row r="19" spans="2:5" ht="14.25">
      <c r="B19" s="4"/>
      <c r="C19" s="4"/>
      <c r="D19" s="4"/>
      <c r="E19" s="4"/>
    </row>
    <row r="20" spans="2:5" ht="14.25">
      <c r="B20" s="4" t="s">
        <v>130</v>
      </c>
      <c r="C20" s="4"/>
      <c r="D20" s="4"/>
      <c r="E20" s="4"/>
    </row>
    <row r="24" spans="1:8" ht="17.25" customHeight="1">
      <c r="A24" s="19" t="s">
        <v>61</v>
      </c>
      <c r="B24" s="19" t="s">
        <v>2</v>
      </c>
      <c r="C24" s="19"/>
      <c r="D24" s="19"/>
      <c r="E24" s="19" t="s">
        <v>3</v>
      </c>
      <c r="F24" s="25" t="s">
        <v>131</v>
      </c>
      <c r="G24" s="25"/>
      <c r="H24" s="19" t="s">
        <v>4</v>
      </c>
    </row>
    <row r="25" spans="1:8" ht="17.25" customHeight="1">
      <c r="A25" s="19"/>
      <c r="B25" s="19"/>
      <c r="C25" s="19"/>
      <c r="D25" s="19"/>
      <c r="E25" s="19"/>
      <c r="F25" s="8" t="s">
        <v>5</v>
      </c>
      <c r="G25" s="8" t="s">
        <v>6</v>
      </c>
      <c r="H25" s="19"/>
    </row>
    <row r="26" spans="1:8" ht="30" customHeight="1">
      <c r="A26" s="8" t="s">
        <v>7</v>
      </c>
      <c r="B26" s="25" t="s">
        <v>8</v>
      </c>
      <c r="C26" s="25"/>
      <c r="D26" s="25"/>
      <c r="E26" s="8" t="s">
        <v>9</v>
      </c>
      <c r="F26" s="8" t="s">
        <v>9</v>
      </c>
      <c r="G26" s="8" t="s">
        <v>9</v>
      </c>
      <c r="H26" s="8" t="s">
        <v>9</v>
      </c>
    </row>
    <row r="27" spans="1:8" ht="30" customHeight="1">
      <c r="A27" s="8">
        <v>1</v>
      </c>
      <c r="B27" s="19" t="s">
        <v>10</v>
      </c>
      <c r="C27" s="19"/>
      <c r="D27" s="19"/>
      <c r="E27" s="8" t="s">
        <v>11</v>
      </c>
      <c r="F27" s="7">
        <f>F28+F53+F67</f>
        <v>110198.57</v>
      </c>
      <c r="G27" s="7"/>
      <c r="H27" s="7"/>
    </row>
    <row r="28" spans="1:8" ht="30" customHeight="1">
      <c r="A28" s="9" t="s">
        <v>62</v>
      </c>
      <c r="B28" s="19" t="s">
        <v>12</v>
      </c>
      <c r="C28" s="19"/>
      <c r="D28" s="19"/>
      <c r="E28" s="8" t="s">
        <v>11</v>
      </c>
      <c r="F28" s="14">
        <f>F29+F34+F36+F51+F52</f>
        <v>31348.61</v>
      </c>
      <c r="G28" s="7"/>
      <c r="H28" s="7"/>
    </row>
    <row r="29" spans="1:8" ht="30" customHeight="1">
      <c r="A29" s="9" t="s">
        <v>65</v>
      </c>
      <c r="B29" s="19" t="s">
        <v>13</v>
      </c>
      <c r="C29" s="19"/>
      <c r="D29" s="19"/>
      <c r="E29" s="8" t="s">
        <v>11</v>
      </c>
      <c r="F29" s="7">
        <f>F30+F31+F32</f>
        <v>10272.150000000001</v>
      </c>
      <c r="G29" s="7"/>
      <c r="H29" s="7"/>
    </row>
    <row r="30" spans="1:8" ht="60.75" customHeight="1">
      <c r="A30" s="9" t="s">
        <v>14</v>
      </c>
      <c r="B30" s="19" t="s">
        <v>67</v>
      </c>
      <c r="C30" s="19"/>
      <c r="D30" s="19"/>
      <c r="E30" s="8" t="s">
        <v>11</v>
      </c>
      <c r="F30" s="7">
        <f>1735.65-869.2</f>
        <v>866.45</v>
      </c>
      <c r="G30" s="7"/>
      <c r="H30" s="7"/>
    </row>
    <row r="31" spans="1:8" ht="30" customHeight="1">
      <c r="A31" s="9" t="s">
        <v>15</v>
      </c>
      <c r="B31" s="19" t="s">
        <v>16</v>
      </c>
      <c r="C31" s="19"/>
      <c r="D31" s="19"/>
      <c r="E31" s="8" t="s">
        <v>11</v>
      </c>
      <c r="F31" s="7">
        <f>869.2+3567.3+3720.6</f>
        <v>8157.1</v>
      </c>
      <c r="G31" s="7"/>
      <c r="H31" s="7"/>
    </row>
    <row r="32" spans="1:8" ht="96" customHeight="1">
      <c r="A32" s="9" t="s">
        <v>17</v>
      </c>
      <c r="B32" s="19" t="s">
        <v>68</v>
      </c>
      <c r="C32" s="19"/>
      <c r="D32" s="19"/>
      <c r="E32" s="8" t="s">
        <v>11</v>
      </c>
      <c r="F32" s="7">
        <f>1248.6</f>
        <v>1248.6</v>
      </c>
      <c r="G32" s="7"/>
      <c r="H32" s="7"/>
    </row>
    <row r="33" spans="1:8" ht="30" customHeight="1">
      <c r="A33" s="9" t="s">
        <v>18</v>
      </c>
      <c r="B33" s="19" t="s">
        <v>19</v>
      </c>
      <c r="C33" s="19"/>
      <c r="D33" s="19"/>
      <c r="E33" s="8" t="s">
        <v>11</v>
      </c>
      <c r="F33" s="7">
        <v>200</v>
      </c>
      <c r="G33" s="7"/>
      <c r="H33" s="7"/>
    </row>
    <row r="34" spans="1:8" ht="30" customHeight="1">
      <c r="A34" s="9" t="s">
        <v>66</v>
      </c>
      <c r="B34" s="19" t="s">
        <v>20</v>
      </c>
      <c r="C34" s="19"/>
      <c r="D34" s="19"/>
      <c r="E34" s="8" t="s">
        <v>11</v>
      </c>
      <c r="F34" s="7">
        <v>18620.72</v>
      </c>
      <c r="G34" s="7"/>
      <c r="H34" s="7"/>
    </row>
    <row r="35" spans="1:8" ht="30" customHeight="1">
      <c r="A35" s="9" t="s">
        <v>21</v>
      </c>
      <c r="B35" s="19" t="s">
        <v>19</v>
      </c>
      <c r="C35" s="19"/>
      <c r="D35" s="19"/>
      <c r="E35" s="8" t="s">
        <v>11</v>
      </c>
      <c r="F35" s="7">
        <v>0</v>
      </c>
      <c r="G35" s="7"/>
      <c r="H35" s="7"/>
    </row>
    <row r="36" spans="1:8" ht="30" customHeight="1">
      <c r="A36" s="9" t="s">
        <v>69</v>
      </c>
      <c r="B36" s="19" t="s">
        <v>22</v>
      </c>
      <c r="C36" s="19"/>
      <c r="D36" s="19"/>
      <c r="E36" s="8" t="s">
        <v>11</v>
      </c>
      <c r="F36" s="7">
        <f>F37+F38+F39</f>
        <v>2455.74</v>
      </c>
      <c r="G36" s="7"/>
      <c r="H36" s="7"/>
    </row>
    <row r="37" spans="1:8" ht="45.75" customHeight="1">
      <c r="A37" s="9" t="s">
        <v>23</v>
      </c>
      <c r="B37" s="19" t="s">
        <v>71</v>
      </c>
      <c r="C37" s="19"/>
      <c r="D37" s="19"/>
      <c r="E37" s="8" t="s">
        <v>11</v>
      </c>
      <c r="F37" s="7">
        <v>1525</v>
      </c>
      <c r="G37" s="7"/>
      <c r="H37" s="7"/>
    </row>
    <row r="38" spans="1:8" ht="30" customHeight="1">
      <c r="A38" s="9" t="s">
        <v>24</v>
      </c>
      <c r="B38" s="19" t="s">
        <v>72</v>
      </c>
      <c r="C38" s="19"/>
      <c r="D38" s="19"/>
      <c r="E38" s="8" t="s">
        <v>11</v>
      </c>
      <c r="F38" s="7">
        <v>0</v>
      </c>
      <c r="G38" s="7"/>
      <c r="H38" s="7"/>
    </row>
    <row r="39" spans="1:8" ht="30" customHeight="1">
      <c r="A39" s="9" t="s">
        <v>25</v>
      </c>
      <c r="B39" s="19" t="s">
        <v>73</v>
      </c>
      <c r="C39" s="19"/>
      <c r="D39" s="19"/>
      <c r="E39" s="8" t="s">
        <v>11</v>
      </c>
      <c r="F39" s="7">
        <f>SUM(F40:F50)</f>
        <v>930.74</v>
      </c>
      <c r="G39" s="7"/>
      <c r="H39" s="7"/>
    </row>
    <row r="40" spans="1:8" ht="30" customHeight="1">
      <c r="A40" s="9"/>
      <c r="B40" s="19" t="s">
        <v>74</v>
      </c>
      <c r="C40" s="19"/>
      <c r="D40" s="19"/>
      <c r="E40" s="8" t="s">
        <v>11</v>
      </c>
      <c r="F40" s="7">
        <v>59.64</v>
      </c>
      <c r="G40" s="7"/>
      <c r="H40" s="7"/>
    </row>
    <row r="41" spans="1:8" ht="30" customHeight="1">
      <c r="A41" s="9"/>
      <c r="B41" s="19" t="s">
        <v>75</v>
      </c>
      <c r="C41" s="19"/>
      <c r="D41" s="19"/>
      <c r="E41" s="8" t="s">
        <v>11</v>
      </c>
      <c r="F41" s="7">
        <v>82.09</v>
      </c>
      <c r="G41" s="7"/>
      <c r="H41" s="7"/>
    </row>
    <row r="42" spans="1:8" ht="30" customHeight="1">
      <c r="A42" s="9"/>
      <c r="B42" s="19" t="s">
        <v>76</v>
      </c>
      <c r="C42" s="19"/>
      <c r="D42" s="19"/>
      <c r="E42" s="8" t="s">
        <v>11</v>
      </c>
      <c r="F42" s="7">
        <v>4.05</v>
      </c>
      <c r="G42" s="7"/>
      <c r="H42" s="7"/>
    </row>
    <row r="43" spans="1:8" ht="30" customHeight="1">
      <c r="A43" s="9"/>
      <c r="B43" s="19" t="s">
        <v>77</v>
      </c>
      <c r="C43" s="19"/>
      <c r="D43" s="19"/>
      <c r="E43" s="8" t="s">
        <v>11</v>
      </c>
      <c r="F43" s="7">
        <v>14.36</v>
      </c>
      <c r="G43" s="7"/>
      <c r="H43" s="7"/>
    </row>
    <row r="44" spans="1:8" ht="30" customHeight="1">
      <c r="A44" s="9"/>
      <c r="B44" s="19" t="s">
        <v>78</v>
      </c>
      <c r="C44" s="19"/>
      <c r="D44" s="19"/>
      <c r="E44" s="8" t="s">
        <v>11</v>
      </c>
      <c r="F44" s="7">
        <v>19.26</v>
      </c>
      <c r="G44" s="7"/>
      <c r="H44" s="7"/>
    </row>
    <row r="45" spans="1:8" ht="48.75" customHeight="1">
      <c r="A45" s="9"/>
      <c r="B45" s="19" t="s">
        <v>79</v>
      </c>
      <c r="C45" s="19"/>
      <c r="D45" s="19"/>
      <c r="E45" s="8" t="s">
        <v>11</v>
      </c>
      <c r="F45" s="7">
        <v>179.51</v>
      </c>
      <c r="G45" s="7"/>
      <c r="H45" s="7"/>
    </row>
    <row r="46" spans="1:8" ht="30" customHeight="1">
      <c r="A46" s="9"/>
      <c r="B46" s="19" t="s">
        <v>80</v>
      </c>
      <c r="C46" s="19"/>
      <c r="D46" s="19"/>
      <c r="E46" s="8" t="s">
        <v>11</v>
      </c>
      <c r="F46" s="7">
        <v>89.93</v>
      </c>
      <c r="G46" s="7"/>
      <c r="H46" s="7"/>
    </row>
    <row r="47" spans="1:8" ht="30" customHeight="1">
      <c r="A47" s="9"/>
      <c r="B47" s="19" t="s">
        <v>81</v>
      </c>
      <c r="C47" s="19"/>
      <c r="D47" s="19"/>
      <c r="E47" s="8" t="s">
        <v>11</v>
      </c>
      <c r="F47" s="7">
        <v>8.1</v>
      </c>
      <c r="G47" s="7"/>
      <c r="H47" s="7"/>
    </row>
    <row r="48" spans="1:8" ht="30" customHeight="1">
      <c r="A48" s="9"/>
      <c r="B48" s="19" t="s">
        <v>82</v>
      </c>
      <c r="C48" s="19"/>
      <c r="D48" s="19"/>
      <c r="E48" s="8" t="s">
        <v>11</v>
      </c>
      <c r="F48" s="7">
        <v>39</v>
      </c>
      <c r="G48" s="7"/>
      <c r="H48" s="7"/>
    </row>
    <row r="49" spans="1:8" ht="30" customHeight="1">
      <c r="A49" s="9"/>
      <c r="B49" s="19" t="s">
        <v>83</v>
      </c>
      <c r="C49" s="19"/>
      <c r="D49" s="19"/>
      <c r="E49" s="8" t="s">
        <v>11</v>
      </c>
      <c r="F49" s="7">
        <v>36</v>
      </c>
      <c r="G49" s="7"/>
      <c r="H49" s="7"/>
    </row>
    <row r="50" spans="1:8" ht="30" customHeight="1">
      <c r="A50" s="9"/>
      <c r="B50" s="19" t="s">
        <v>84</v>
      </c>
      <c r="C50" s="19"/>
      <c r="D50" s="19"/>
      <c r="E50" s="8" t="s">
        <v>11</v>
      </c>
      <c r="F50" s="7">
        <v>398.8</v>
      </c>
      <c r="G50" s="7"/>
      <c r="H50" s="7"/>
    </row>
    <row r="51" spans="1:8" ht="62.25" customHeight="1">
      <c r="A51" s="9" t="s">
        <v>70</v>
      </c>
      <c r="B51" s="19" t="s">
        <v>26</v>
      </c>
      <c r="C51" s="19"/>
      <c r="D51" s="19"/>
      <c r="E51" s="8" t="s">
        <v>11</v>
      </c>
      <c r="F51" s="7">
        <v>0</v>
      </c>
      <c r="G51" s="7"/>
      <c r="H51" s="7"/>
    </row>
    <row r="52" spans="1:8" ht="36" customHeight="1">
      <c r="A52" s="9" t="s">
        <v>85</v>
      </c>
      <c r="B52" s="19" t="s">
        <v>27</v>
      </c>
      <c r="C52" s="19"/>
      <c r="D52" s="19"/>
      <c r="E52" s="8" t="s">
        <v>11</v>
      </c>
      <c r="F52" s="7">
        <v>0</v>
      </c>
      <c r="G52" s="7"/>
      <c r="H52" s="7"/>
    </row>
    <row r="53" spans="1:8" ht="39" customHeight="1">
      <c r="A53" s="9" t="s">
        <v>63</v>
      </c>
      <c r="B53" s="19" t="s">
        <v>28</v>
      </c>
      <c r="C53" s="19"/>
      <c r="D53" s="19"/>
      <c r="E53" s="8" t="s">
        <v>11</v>
      </c>
      <c r="F53" s="7">
        <f>F54+F55+F56+F57+F58+F59+F60+F61+F62+F63+F65+F66</f>
        <v>78899.03000000001</v>
      </c>
      <c r="G53" s="7"/>
      <c r="H53" s="7"/>
    </row>
    <row r="54" spans="1:8" ht="30" customHeight="1">
      <c r="A54" s="9" t="s">
        <v>86</v>
      </c>
      <c r="B54" s="19" t="s">
        <v>29</v>
      </c>
      <c r="C54" s="19"/>
      <c r="D54" s="19"/>
      <c r="E54" s="8" t="s">
        <v>11</v>
      </c>
      <c r="F54" s="7">
        <v>59816.13</v>
      </c>
      <c r="G54" s="7"/>
      <c r="H54" s="7"/>
    </row>
    <row r="55" spans="1:8" ht="65.25" customHeight="1">
      <c r="A55" s="9" t="s">
        <v>87</v>
      </c>
      <c r="B55" s="19" t="s">
        <v>30</v>
      </c>
      <c r="C55" s="19"/>
      <c r="D55" s="19"/>
      <c r="E55" s="8" t="s">
        <v>11</v>
      </c>
      <c r="F55" s="7">
        <v>0</v>
      </c>
      <c r="G55" s="7"/>
      <c r="H55" s="7"/>
    </row>
    <row r="56" spans="1:8" ht="30" customHeight="1">
      <c r="A56" s="9" t="s">
        <v>88</v>
      </c>
      <c r="B56" s="19" t="s">
        <v>31</v>
      </c>
      <c r="C56" s="19"/>
      <c r="D56" s="19"/>
      <c r="E56" s="8" t="s">
        <v>11</v>
      </c>
      <c r="F56" s="7">
        <v>4353.6</v>
      </c>
      <c r="G56" s="7"/>
      <c r="H56" s="7"/>
    </row>
    <row r="57" spans="1:8" ht="30" customHeight="1">
      <c r="A57" s="9" t="s">
        <v>89</v>
      </c>
      <c r="B57" s="19" t="s">
        <v>32</v>
      </c>
      <c r="C57" s="19"/>
      <c r="D57" s="19"/>
      <c r="E57" s="8" t="s">
        <v>11</v>
      </c>
      <c r="F57" s="7">
        <v>5623.46</v>
      </c>
      <c r="G57" s="7"/>
      <c r="H57" s="7"/>
    </row>
    <row r="58" spans="1:8" ht="78.75" customHeight="1">
      <c r="A58" s="9" t="s">
        <v>90</v>
      </c>
      <c r="B58" s="19" t="s">
        <v>33</v>
      </c>
      <c r="C58" s="19"/>
      <c r="D58" s="19"/>
      <c r="E58" s="8" t="s">
        <v>11</v>
      </c>
      <c r="F58" s="7">
        <v>0</v>
      </c>
      <c r="G58" s="7"/>
      <c r="H58" s="7"/>
    </row>
    <row r="59" spans="1:8" ht="30" customHeight="1">
      <c r="A59" s="9" t="s">
        <v>91</v>
      </c>
      <c r="B59" s="19" t="s">
        <v>34</v>
      </c>
      <c r="C59" s="19"/>
      <c r="D59" s="19"/>
      <c r="E59" s="8" t="s">
        <v>11</v>
      </c>
      <c r="F59" s="7">
        <v>3263</v>
      </c>
      <c r="G59" s="7"/>
      <c r="H59" s="7"/>
    </row>
    <row r="60" spans="1:8" ht="30" customHeight="1">
      <c r="A60" s="9" t="s">
        <v>92</v>
      </c>
      <c r="B60" s="19" t="s">
        <v>35</v>
      </c>
      <c r="C60" s="19"/>
      <c r="D60" s="19"/>
      <c r="E60" s="8" t="s">
        <v>11</v>
      </c>
      <c r="F60" s="7">
        <v>3649.13</v>
      </c>
      <c r="G60" s="7"/>
      <c r="H60" s="7"/>
    </row>
    <row r="61" spans="1:8" ht="30" customHeight="1">
      <c r="A61" s="9" t="s">
        <v>93</v>
      </c>
      <c r="B61" s="19" t="s">
        <v>36</v>
      </c>
      <c r="C61" s="19"/>
      <c r="D61" s="19"/>
      <c r="E61" s="8" t="s">
        <v>11</v>
      </c>
      <c r="F61" s="7">
        <f>1293.53</f>
        <v>1293.53</v>
      </c>
      <c r="G61" s="7"/>
      <c r="H61" s="7"/>
    </row>
    <row r="62" spans="1:8" ht="30" customHeight="1">
      <c r="A62" s="9" t="s">
        <v>94</v>
      </c>
      <c r="B62" s="19" t="s">
        <v>37</v>
      </c>
      <c r="C62" s="19"/>
      <c r="D62" s="19"/>
      <c r="E62" s="8" t="s">
        <v>11</v>
      </c>
      <c r="F62" s="7">
        <f>107.04+417.2+3</f>
        <v>527.24</v>
      </c>
      <c r="G62" s="7"/>
      <c r="H62" s="7"/>
    </row>
    <row r="63" spans="1:8" ht="101.25" customHeight="1">
      <c r="A63" s="9" t="s">
        <v>95</v>
      </c>
      <c r="B63" s="19" t="s">
        <v>38</v>
      </c>
      <c r="C63" s="19"/>
      <c r="D63" s="19"/>
      <c r="E63" s="8" t="s">
        <v>11</v>
      </c>
      <c r="F63" s="7">
        <v>0</v>
      </c>
      <c r="G63" s="7"/>
      <c r="H63" s="7"/>
    </row>
    <row r="64" spans="1:8" ht="51" customHeight="1">
      <c r="A64" s="9" t="s">
        <v>39</v>
      </c>
      <c r="B64" s="19" t="s">
        <v>40</v>
      </c>
      <c r="C64" s="19"/>
      <c r="D64" s="19"/>
      <c r="E64" s="8" t="s">
        <v>41</v>
      </c>
      <c r="F64" s="7"/>
      <c r="G64" s="7"/>
      <c r="H64" s="7"/>
    </row>
    <row r="65" spans="1:8" ht="185.25" customHeight="1">
      <c r="A65" s="9" t="s">
        <v>96</v>
      </c>
      <c r="B65" s="19" t="s">
        <v>42</v>
      </c>
      <c r="C65" s="19"/>
      <c r="D65" s="19"/>
      <c r="E65" s="8" t="s">
        <v>11</v>
      </c>
      <c r="F65" s="7">
        <v>0</v>
      </c>
      <c r="G65" s="7"/>
      <c r="H65" s="7"/>
    </row>
    <row r="66" spans="1:8" ht="92.25" customHeight="1">
      <c r="A66" s="9" t="s">
        <v>97</v>
      </c>
      <c r="B66" s="19" t="s">
        <v>120</v>
      </c>
      <c r="C66" s="19"/>
      <c r="D66" s="19"/>
      <c r="E66" s="8" t="s">
        <v>11</v>
      </c>
      <c r="F66" s="7">
        <v>372.94</v>
      </c>
      <c r="G66" s="7"/>
      <c r="H66" s="7"/>
    </row>
    <row r="67" spans="1:8" ht="75" customHeight="1">
      <c r="A67" s="9" t="s">
        <v>64</v>
      </c>
      <c r="B67" s="19" t="s">
        <v>43</v>
      </c>
      <c r="C67" s="19"/>
      <c r="D67" s="19"/>
      <c r="E67" s="8" t="s">
        <v>11</v>
      </c>
      <c r="F67" s="7">
        <f>-49.07</f>
        <v>-49.07</v>
      </c>
      <c r="G67" s="7"/>
      <c r="H67" s="16" t="s">
        <v>121</v>
      </c>
    </row>
    <row r="68" spans="1:8" ht="78.75" customHeight="1">
      <c r="A68" s="9" t="s">
        <v>44</v>
      </c>
      <c r="B68" s="19" t="s">
        <v>98</v>
      </c>
      <c r="C68" s="19"/>
      <c r="D68" s="19"/>
      <c r="E68" s="8" t="s">
        <v>11</v>
      </c>
      <c r="F68" s="7">
        <f>F31+F35+F33</f>
        <v>8357.1</v>
      </c>
      <c r="G68" s="7"/>
      <c r="H68" s="7"/>
    </row>
    <row r="69" spans="1:8" ht="51" customHeight="1">
      <c r="A69" s="9" t="s">
        <v>45</v>
      </c>
      <c r="B69" s="19" t="s">
        <v>46</v>
      </c>
      <c r="C69" s="19"/>
      <c r="D69" s="19"/>
      <c r="E69" s="8" t="s">
        <v>11</v>
      </c>
      <c r="F69" s="7">
        <f>12710.5</f>
        <v>12710.5</v>
      </c>
      <c r="G69" s="7"/>
      <c r="H69" s="7"/>
    </row>
    <row r="70" spans="1:8" ht="51" customHeight="1">
      <c r="A70" s="9" t="s">
        <v>62</v>
      </c>
      <c r="B70" s="19" t="s">
        <v>99</v>
      </c>
      <c r="C70" s="19"/>
      <c r="D70" s="19"/>
      <c r="E70" s="8" t="s">
        <v>100</v>
      </c>
      <c r="F70" s="7">
        <f>(3.6109+3.4111)*1000</f>
        <v>7022</v>
      </c>
      <c r="G70" s="7"/>
      <c r="H70" s="7"/>
    </row>
    <row r="71" spans="1:8" ht="107.25" customHeight="1">
      <c r="A71" s="9" t="s">
        <v>63</v>
      </c>
      <c r="B71" s="19" t="s">
        <v>101</v>
      </c>
      <c r="C71" s="19"/>
      <c r="D71" s="19"/>
      <c r="E71" s="8" t="s">
        <v>11</v>
      </c>
      <c r="F71" s="15">
        <f>F69/F70</f>
        <v>1.8100968385075478</v>
      </c>
      <c r="G71" s="7"/>
      <c r="H71" s="7" t="s">
        <v>102</v>
      </c>
    </row>
    <row r="72" spans="1:8" ht="91.5" customHeight="1">
      <c r="A72" s="9" t="s">
        <v>47</v>
      </c>
      <c r="B72" s="19" t="s">
        <v>103</v>
      </c>
      <c r="C72" s="19"/>
      <c r="D72" s="19"/>
      <c r="E72" s="8" t="s">
        <v>9</v>
      </c>
      <c r="F72" s="8" t="s">
        <v>9</v>
      </c>
      <c r="G72" s="8" t="s">
        <v>9</v>
      </c>
      <c r="H72" s="8" t="s">
        <v>9</v>
      </c>
    </row>
    <row r="73" spans="1:8" ht="51" customHeight="1">
      <c r="A73" s="9" t="s">
        <v>104</v>
      </c>
      <c r="B73" s="19" t="s">
        <v>48</v>
      </c>
      <c r="C73" s="19"/>
      <c r="D73" s="19"/>
      <c r="E73" s="8" t="s">
        <v>49</v>
      </c>
      <c r="F73" s="8">
        <v>1905</v>
      </c>
      <c r="G73" s="8"/>
      <c r="H73" s="8"/>
    </row>
    <row r="74" spans="1:8" ht="51" customHeight="1">
      <c r="A74" s="9" t="s">
        <v>105</v>
      </c>
      <c r="B74" s="19" t="s">
        <v>50</v>
      </c>
      <c r="C74" s="19"/>
      <c r="D74" s="19"/>
      <c r="E74" s="8" t="s">
        <v>51</v>
      </c>
      <c r="F74" s="8">
        <f>103.36</f>
        <v>103.36</v>
      </c>
      <c r="G74" s="8"/>
      <c r="H74" s="8"/>
    </row>
    <row r="75" spans="1:8" ht="51" customHeight="1">
      <c r="A75" s="9" t="s">
        <v>106</v>
      </c>
      <c r="B75" s="19" t="s">
        <v>122</v>
      </c>
      <c r="C75" s="19"/>
      <c r="D75" s="19"/>
      <c r="E75" s="8" t="s">
        <v>51</v>
      </c>
      <c r="F75" s="8">
        <v>103.36</v>
      </c>
      <c r="G75" s="8"/>
      <c r="H75" s="8"/>
    </row>
    <row r="76" spans="1:8" ht="51" customHeight="1">
      <c r="A76" s="9" t="s">
        <v>107</v>
      </c>
      <c r="B76" s="19" t="s">
        <v>52</v>
      </c>
      <c r="C76" s="19"/>
      <c r="D76" s="19"/>
      <c r="E76" s="8" t="s">
        <v>53</v>
      </c>
      <c r="F76" s="8">
        <v>963.73</v>
      </c>
      <c r="G76" s="8"/>
      <c r="H76" s="8"/>
    </row>
    <row r="77" spans="1:8" ht="51" customHeight="1">
      <c r="A77" s="9" t="s">
        <v>108</v>
      </c>
      <c r="B77" s="19" t="s">
        <v>123</v>
      </c>
      <c r="C77" s="19"/>
      <c r="D77" s="19"/>
      <c r="E77" s="8" t="s">
        <v>53</v>
      </c>
      <c r="F77" s="8">
        <v>615.86</v>
      </c>
      <c r="G77" s="8"/>
      <c r="H77" s="8"/>
    </row>
    <row r="78" spans="1:8" ht="51" customHeight="1">
      <c r="A78" s="9" t="s">
        <v>116</v>
      </c>
      <c r="B78" s="19" t="s">
        <v>124</v>
      </c>
      <c r="C78" s="19"/>
      <c r="D78" s="19"/>
      <c r="E78" s="8" t="s">
        <v>53</v>
      </c>
      <c r="F78" s="8">
        <v>347.87</v>
      </c>
      <c r="G78" s="8"/>
      <c r="H78" s="8"/>
    </row>
    <row r="79" spans="1:8" ht="51" customHeight="1">
      <c r="A79" s="9" t="s">
        <v>109</v>
      </c>
      <c r="B79" s="19" t="s">
        <v>52</v>
      </c>
      <c r="C79" s="19"/>
      <c r="D79" s="19"/>
      <c r="E79" s="8" t="s">
        <v>53</v>
      </c>
      <c r="F79" s="8">
        <v>3088.55</v>
      </c>
      <c r="G79" s="8"/>
      <c r="H79" s="8"/>
    </row>
    <row r="80" spans="1:8" ht="52.5" customHeight="1">
      <c r="A80" s="9" t="s">
        <v>110</v>
      </c>
      <c r="B80" s="19" t="s">
        <v>123</v>
      </c>
      <c r="C80" s="19"/>
      <c r="D80" s="19"/>
      <c r="E80" s="8" t="s">
        <v>53</v>
      </c>
      <c r="F80" s="8">
        <f>F79</f>
        <v>3088.55</v>
      </c>
      <c r="G80" s="8"/>
      <c r="H80" s="8"/>
    </row>
    <row r="81" spans="1:8" ht="30" customHeight="1">
      <c r="A81" s="9" t="s">
        <v>111</v>
      </c>
      <c r="B81" s="19" t="s">
        <v>54</v>
      </c>
      <c r="C81" s="19"/>
      <c r="D81" s="19"/>
      <c r="E81" s="8" t="s">
        <v>55</v>
      </c>
      <c r="F81" s="8">
        <v>306.58</v>
      </c>
      <c r="G81" s="8"/>
      <c r="H81" s="8"/>
    </row>
    <row r="82" spans="1:8" ht="42" customHeight="1">
      <c r="A82" s="9" t="s">
        <v>115</v>
      </c>
      <c r="B82" s="19" t="s">
        <v>125</v>
      </c>
      <c r="C82" s="19"/>
      <c r="D82" s="19"/>
      <c r="E82" s="8" t="s">
        <v>55</v>
      </c>
      <c r="F82" s="8">
        <v>175.96</v>
      </c>
      <c r="G82" s="8"/>
      <c r="H82" s="8"/>
    </row>
    <row r="83" spans="1:8" ht="42" customHeight="1">
      <c r="A83" s="9" t="s">
        <v>117</v>
      </c>
      <c r="B83" s="19" t="s">
        <v>126</v>
      </c>
      <c r="C83" s="19"/>
      <c r="D83" s="19"/>
      <c r="E83" s="8" t="s">
        <v>55</v>
      </c>
      <c r="F83" s="8">
        <f>130.62</f>
        <v>130.62</v>
      </c>
      <c r="G83" s="8"/>
      <c r="H83" s="8"/>
    </row>
    <row r="84" spans="1:8" ht="30" customHeight="1">
      <c r="A84" s="9" t="s">
        <v>112</v>
      </c>
      <c r="B84" s="19" t="s">
        <v>56</v>
      </c>
      <c r="C84" s="19"/>
      <c r="D84" s="19"/>
      <c r="E84" s="8" t="s">
        <v>57</v>
      </c>
      <c r="F84" s="17">
        <f>(175.96+126.62)/F81</f>
        <v>0.9869528344967058</v>
      </c>
      <c r="G84" s="8"/>
      <c r="H84" s="8"/>
    </row>
    <row r="85" spans="1:8" ht="40.5" customHeight="1">
      <c r="A85" s="9" t="s">
        <v>113</v>
      </c>
      <c r="B85" s="19" t="s">
        <v>58</v>
      </c>
      <c r="C85" s="19"/>
      <c r="D85" s="19"/>
      <c r="E85" s="8" t="s">
        <v>11</v>
      </c>
      <c r="F85" s="8">
        <v>0</v>
      </c>
      <c r="G85" s="8"/>
      <c r="H85" s="8"/>
    </row>
    <row r="86" spans="1:8" ht="30" customHeight="1">
      <c r="A86" s="9" t="s">
        <v>118</v>
      </c>
      <c r="B86" s="19" t="s">
        <v>59</v>
      </c>
      <c r="C86" s="19"/>
      <c r="D86" s="19"/>
      <c r="E86" s="8" t="s">
        <v>11</v>
      </c>
      <c r="F86" s="8">
        <v>0</v>
      </c>
      <c r="G86" s="8"/>
      <c r="H86" s="8"/>
    </row>
    <row r="87" spans="1:8" ht="65.25" customHeight="1">
      <c r="A87" s="9" t="s">
        <v>114</v>
      </c>
      <c r="B87" s="19" t="s">
        <v>60</v>
      </c>
      <c r="C87" s="19"/>
      <c r="D87" s="19"/>
      <c r="E87" s="8" t="s">
        <v>57</v>
      </c>
      <c r="F87" s="17">
        <v>0.0541</v>
      </c>
      <c r="G87" s="8"/>
      <c r="H87" s="8"/>
    </row>
    <row r="88" spans="1:8" ht="30" customHeight="1">
      <c r="A88" s="10"/>
      <c r="B88" s="11"/>
      <c r="C88" s="11"/>
      <c r="D88" s="11"/>
      <c r="E88" s="12"/>
      <c r="F88" s="13"/>
      <c r="G88" s="13"/>
      <c r="H88" s="13"/>
    </row>
    <row r="89" ht="14.25">
      <c r="A89" s="4"/>
    </row>
    <row r="90" spans="1:8" ht="20.25" customHeight="1">
      <c r="A90" s="24"/>
      <c r="B90" s="21"/>
      <c r="C90" s="21"/>
      <c r="D90" s="21"/>
      <c r="E90" s="21"/>
      <c r="F90" s="21"/>
      <c r="G90" s="21"/>
      <c r="H90" s="21"/>
    </row>
    <row r="91" spans="1:8" ht="18.75" customHeight="1">
      <c r="A91" s="21"/>
      <c r="B91" s="21"/>
      <c r="C91" s="21"/>
      <c r="D91" s="21"/>
      <c r="E91" s="21"/>
      <c r="F91" s="21"/>
      <c r="G91" s="21"/>
      <c r="H91" s="21"/>
    </row>
    <row r="92" spans="1:8" ht="20.25" customHeight="1">
      <c r="A92" s="21"/>
      <c r="B92" s="21"/>
      <c r="C92" s="21"/>
      <c r="D92" s="21"/>
      <c r="E92" s="21"/>
      <c r="F92" s="21"/>
      <c r="G92" s="21"/>
      <c r="H92" s="21"/>
    </row>
    <row r="93" spans="1:8" ht="21" customHeight="1">
      <c r="A93" s="21"/>
      <c r="B93" s="21"/>
      <c r="C93" s="21"/>
      <c r="D93" s="21"/>
      <c r="E93" s="21"/>
      <c r="F93" s="21"/>
      <c r="G93" s="21"/>
      <c r="H93" s="21"/>
    </row>
    <row r="95" spans="1:8" ht="12.75">
      <c r="A95" s="24"/>
      <c r="B95" s="21"/>
      <c r="C95" s="21"/>
      <c r="D95" s="21"/>
      <c r="E95" s="21"/>
      <c r="F95" s="21"/>
      <c r="G95" s="21"/>
      <c r="H95" s="21"/>
    </row>
    <row r="96" spans="1:8" ht="12.75">
      <c r="A96" s="21"/>
      <c r="B96" s="21"/>
      <c r="C96" s="21"/>
      <c r="D96" s="21"/>
      <c r="E96" s="21"/>
      <c r="F96" s="21"/>
      <c r="G96" s="21"/>
      <c r="H96" s="21"/>
    </row>
    <row r="97" spans="1:8" ht="12.75">
      <c r="A97" s="21"/>
      <c r="B97" s="21"/>
      <c r="C97" s="21"/>
      <c r="D97" s="21"/>
      <c r="E97" s="21"/>
      <c r="F97" s="21"/>
      <c r="G97" s="21"/>
      <c r="H97" s="21"/>
    </row>
    <row r="99" spans="1:8" ht="12.75">
      <c r="A99" s="24"/>
      <c r="B99" s="21"/>
      <c r="C99" s="21"/>
      <c r="D99" s="21"/>
      <c r="E99" s="21"/>
      <c r="F99" s="21"/>
      <c r="G99" s="21"/>
      <c r="H99" s="21"/>
    </row>
    <row r="100" spans="1:8" ht="12.75">
      <c r="A100" s="21"/>
      <c r="B100" s="21"/>
      <c r="C100" s="21"/>
      <c r="D100" s="21"/>
      <c r="E100" s="21"/>
      <c r="F100" s="21"/>
      <c r="G100" s="21"/>
      <c r="H100" s="21"/>
    </row>
    <row r="101" spans="1:8" ht="12.75">
      <c r="A101" s="21"/>
      <c r="B101" s="21"/>
      <c r="C101" s="21"/>
      <c r="D101" s="21"/>
      <c r="E101" s="21"/>
      <c r="F101" s="21"/>
      <c r="G101" s="21"/>
      <c r="H101" s="21"/>
    </row>
    <row r="103" spans="1:8" ht="15.75" customHeight="1">
      <c r="A103" s="20"/>
      <c r="B103" s="21"/>
      <c r="C103" s="21"/>
      <c r="D103" s="21"/>
      <c r="E103" s="21"/>
      <c r="F103" s="21"/>
      <c r="G103" s="21"/>
      <c r="H103" s="21"/>
    </row>
    <row r="104" spans="1:8" ht="12.75">
      <c r="A104" s="21"/>
      <c r="B104" s="21"/>
      <c r="C104" s="21"/>
      <c r="D104" s="21"/>
      <c r="E104" s="21"/>
      <c r="F104" s="21"/>
      <c r="G104" s="21"/>
      <c r="H104" s="21"/>
    </row>
    <row r="105" spans="1:8" ht="12.75">
      <c r="A105" s="21"/>
      <c r="B105" s="21"/>
      <c r="C105" s="21"/>
      <c r="D105" s="21"/>
      <c r="E105" s="21"/>
      <c r="F105" s="21"/>
      <c r="G105" s="21"/>
      <c r="H105" s="21"/>
    </row>
    <row r="107" spans="1:8" ht="12.75">
      <c r="A107" s="20"/>
      <c r="B107" s="21"/>
      <c r="C107" s="21"/>
      <c r="D107" s="21"/>
      <c r="E107" s="21"/>
      <c r="F107" s="21"/>
      <c r="G107" s="21"/>
      <c r="H107" s="21"/>
    </row>
    <row r="108" spans="1:8" ht="12.75">
      <c r="A108" s="21"/>
      <c r="B108" s="21"/>
      <c r="C108" s="21"/>
      <c r="D108" s="21"/>
      <c r="E108" s="21"/>
      <c r="F108" s="21"/>
      <c r="G108" s="21"/>
      <c r="H108" s="21"/>
    </row>
    <row r="109" spans="1:8" ht="12.75">
      <c r="A109" s="21"/>
      <c r="B109" s="21"/>
      <c r="C109" s="21"/>
      <c r="D109" s="21"/>
      <c r="E109" s="21"/>
      <c r="F109" s="21"/>
      <c r="G109" s="21"/>
      <c r="H109" s="21"/>
    </row>
    <row r="110" spans="1:8" ht="12.75">
      <c r="A110" s="21"/>
      <c r="B110" s="21"/>
      <c r="C110" s="21"/>
      <c r="D110" s="21"/>
      <c r="E110" s="21"/>
      <c r="F110" s="21"/>
      <c r="G110" s="21"/>
      <c r="H110" s="21"/>
    </row>
  </sheetData>
  <mergeCells count="73">
    <mergeCell ref="B72:D72"/>
    <mergeCell ref="B73:D73"/>
    <mergeCell ref="H24:H25"/>
    <mergeCell ref="B26:D26"/>
    <mergeCell ref="B27:D27"/>
    <mergeCell ref="B28:D28"/>
    <mergeCell ref="F24:G24"/>
    <mergeCell ref="B24:D25"/>
    <mergeCell ref="A24:A25"/>
    <mergeCell ref="E24:E25"/>
    <mergeCell ref="B40:D40"/>
    <mergeCell ref="B34:D34"/>
    <mergeCell ref="B29:D29"/>
    <mergeCell ref="B30:D30"/>
    <mergeCell ref="B31:D31"/>
    <mergeCell ref="B32:D32"/>
    <mergeCell ref="A6:H11"/>
    <mergeCell ref="A90:H93"/>
    <mergeCell ref="A95:H97"/>
    <mergeCell ref="A99:H101"/>
    <mergeCell ref="B78:D78"/>
    <mergeCell ref="B74:D74"/>
    <mergeCell ref="B75:D75"/>
    <mergeCell ref="B76:D76"/>
    <mergeCell ref="B77:D77"/>
    <mergeCell ref="B86:D86"/>
    <mergeCell ref="A107:H110"/>
    <mergeCell ref="B87:D87"/>
    <mergeCell ref="B79:D79"/>
    <mergeCell ref="B80:D80"/>
    <mergeCell ref="B82:D82"/>
    <mergeCell ref="B84:D84"/>
    <mergeCell ref="B85:D85"/>
    <mergeCell ref="B83:D83"/>
    <mergeCell ref="B81:D81"/>
    <mergeCell ref="B60:D60"/>
    <mergeCell ref="B61:D61"/>
    <mergeCell ref="B62:D62"/>
    <mergeCell ref="A103:H105"/>
    <mergeCell ref="B66:D66"/>
    <mergeCell ref="B67:D67"/>
    <mergeCell ref="B68:D68"/>
    <mergeCell ref="B69:D69"/>
    <mergeCell ref="B70:D70"/>
    <mergeCell ref="B71:D71"/>
    <mergeCell ref="B56:D56"/>
    <mergeCell ref="B57:D57"/>
    <mergeCell ref="B58:D58"/>
    <mergeCell ref="B59:D59"/>
    <mergeCell ref="B43:D43"/>
    <mergeCell ref="B44:D44"/>
    <mergeCell ref="B45:D45"/>
    <mergeCell ref="B46:D46"/>
    <mergeCell ref="B47:D47"/>
    <mergeCell ref="B48:D48"/>
    <mergeCell ref="B33:D33"/>
    <mergeCell ref="B35:D35"/>
    <mergeCell ref="B36:D36"/>
    <mergeCell ref="B37:D37"/>
    <mergeCell ref="B38:D38"/>
    <mergeCell ref="B39:D39"/>
    <mergeCell ref="B41:D41"/>
    <mergeCell ref="B42:D42"/>
    <mergeCell ref="B53:D53"/>
    <mergeCell ref="B54:D54"/>
    <mergeCell ref="B65:D65"/>
    <mergeCell ref="B49:D49"/>
    <mergeCell ref="B50:D50"/>
    <mergeCell ref="B51:D51"/>
    <mergeCell ref="B52:D52"/>
    <mergeCell ref="B63:D63"/>
    <mergeCell ref="B64:D64"/>
    <mergeCell ref="B55:D55"/>
  </mergeCells>
  <printOptions/>
  <pageMargins left="0.53" right="0.27" top="0.48" bottom="0.49" header="0.36" footer="0.56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михаил</cp:lastModifiedBy>
  <cp:lastPrinted>2015-05-20T04:31:18Z</cp:lastPrinted>
  <dcterms:created xsi:type="dcterms:W3CDTF">2015-02-03T04:10:44Z</dcterms:created>
  <dcterms:modified xsi:type="dcterms:W3CDTF">2015-05-20T04:43:30Z</dcterms:modified>
  <cp:category/>
  <cp:version/>
  <cp:contentType/>
  <cp:contentStatus/>
</cp:coreProperties>
</file>