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4940" windowHeight="9144" activeTab="0"/>
  </bookViews>
  <sheets>
    <sheet name="2011 (1.05.1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<sst xmlns="http://schemas.openxmlformats.org/spreadsheetml/2006/main" count="82" uniqueCount="58">
  <si>
    <t>№ п/п</t>
  </si>
  <si>
    <t>Показатель</t>
  </si>
  <si>
    <t>Ед.изм.</t>
  </si>
  <si>
    <t>План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</si>
  <si>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</si>
  <si>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</si>
  <si>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</si>
  <si>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</si>
  <si>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</si>
  <si>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</si>
  <si>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т.ч.:</t>
  </si>
  <si>
    <t>1.1.1.</t>
  </si>
  <si>
    <t>Материальные расходы всего</t>
  </si>
  <si>
    <t>1.1.1.1.</t>
  </si>
  <si>
    <t>в том числе на ремонт</t>
  </si>
  <si>
    <t>1.1.2.</t>
  </si>
  <si>
    <t xml:space="preserve">Фонд оплаты труда и отчисления на социальные нужды всего* </t>
  </si>
  <si>
    <t>1.1.2.1.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</si>
  <si>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</si>
  <si>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</si>
  <si>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</si>
  <si>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</si>
  <si>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</si>
  <si>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</si>
  <si>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</si>
  <si>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</si>
  <si>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</si>
  <si>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</si>
  <si>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</si>
  <si>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</si>
  <si>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</si>
  <si>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</si>
  <si>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</si>
  <si>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</si>
  <si>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1.2.2.2.</t>
  </si>
  <si>
    <t>прибыль на возврат инвестиционных кредитов</t>
  </si>
  <si>
    <t>1.2.2.3.</t>
  </si>
  <si>
    <t>дивиденты по акциям</t>
  </si>
  <si>
    <t>1.2.2.4.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</si>
  <si>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</si>
  <si>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</si>
  <si>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</si>
  <si>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</si>
  <si>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</si>
  <si>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</si>
  <si>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 xml:space="preserve">1. 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</si>
  <si>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</si>
  <si>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</si>
  <si>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rPr>
        <b/>
        <sz val="14"/>
        <color indexed="8"/>
        <rFont val="Arial"/>
        <family val="2"/>
      </rPr>
      <t xml:space="preserve">Раскрытие информации ОАО "ПРОТЭП" о структуре и объёмах затрат на оказание услуг по передаче электрической энергии в 2011 году
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(Информация раскрывается в соответствии с приказом Федеральной службы по тарифам от 02.03.2011 № 56-Э в порядке, установленном для сетевых организаций, регулирование тарифов на услуги которых осуществляется методом экономически обоснованных расходов)</t>
    </r>
  </si>
  <si>
    <t>2011 год</t>
  </si>
  <si>
    <t>прибыль на капитальные вложения (инвестиции)</t>
  </si>
  <si>
    <t>Справочно: расходы на ремонт всего</t>
  </si>
  <si>
    <t>2.</t>
  </si>
  <si>
    <t>другие прочие расходы*</t>
  </si>
  <si>
    <t>3.</t>
  </si>
  <si>
    <t>В информации приведены данные по смете, уточнённой органом регулирования 01.05.2011 г.</t>
  </si>
  <si>
    <t>Расходы по статьям затрат сметы установлены органом регулирования в условиях обслуживания всех сетей силами ОАО "ПРОТЭП".</t>
  </si>
  <si>
    <t>* В составе других прочих расходов по строке 1.1.4.3 отражены внереализационные расходы.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</si>
</sst>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10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85" zoomScaleNormal="85" zoomScalePageLayoutView="0" workbookViewId="0" topLeftCell="A1">
      <selection activeCell="B31" sqref="A1:D31"/>
    </sheetView>
  </sheetViews>
  <sheetFormatPr defaultColWidth="9.140625" defaultRowHeight="12.75"/>
  <cols>
    <col min="1" max="1" width="7.7109375" style="1" customWidth="1"/>
    <col min="2" max="2" width="51.57421875" style="0" customWidth="1"/>
    <col min="3" max="3" width="11.28125" style="0" customWidth="1"/>
    <col min="4" max="4" width="13.7109375" style="18" customWidth="1"/>
  </cols>
  <sheetData>
    <row r="1" spans="1:4" ht="131.25" customHeight="1">
      <c r="A1" s="23" t="s">
        <v>48</v>
      </c>
      <c r="B1" s="24"/>
      <c r="C1" s="24"/>
      <c r="D1" s="24"/>
    </row>
    <row r="2" spans="1:4" ht="12.75">
      <c r="A2" s="25" t="s">
        <v>0</v>
      </c>
      <c r="B2" s="26" t="s">
        <v>1</v>
      </c>
      <c r="C2" s="26" t="s">
        <v>2</v>
      </c>
      <c r="D2" s="20" t="s">
        <v>49</v>
      </c>
    </row>
    <row r="3" spans="1:4" ht="12.75">
      <c r="A3" s="25"/>
      <c r="B3" s="26"/>
      <c r="C3" s="26"/>
      <c r="D3" s="19" t="s">
        <v>3</v>
      </c>
    </row>
    <row r="4" spans="1:4" ht="27">
      <c r="A4" s="2" t="s">
        <v>4</v>
      </c>
      <c r="B4" s="3" t="s">
        <v>5</v>
      </c>
      <c r="C4" s="4" t="s">
        <v>6</v>
      </c>
      <c r="D4" s="4">
        <v>88455.3</v>
      </c>
    </row>
    <row r="5" spans="1:4" ht="27">
      <c r="A5" s="5" t="s">
        <v>7</v>
      </c>
      <c r="B5" s="6" t="s">
        <v>8</v>
      </c>
      <c r="C5" s="7" t="s">
        <v>6</v>
      </c>
      <c r="D5" s="8">
        <f>D4-54144.4</f>
        <v>34310.9</v>
      </c>
    </row>
    <row r="6" spans="1:4" ht="13.5">
      <c r="A6" s="5" t="s">
        <v>9</v>
      </c>
      <c r="B6" s="6" t="s">
        <v>10</v>
      </c>
      <c r="C6" s="7" t="s">
        <v>6</v>
      </c>
      <c r="D6" s="8">
        <f>33649.4+90.9+93.4</f>
        <v>33833.700000000004</v>
      </c>
    </row>
    <row r="7" spans="1:4" ht="13.5">
      <c r="A7" s="2" t="s">
        <v>11</v>
      </c>
      <c r="B7" s="3" t="s">
        <v>12</v>
      </c>
      <c r="C7" s="4" t="s">
        <v>6</v>
      </c>
      <c r="D7" s="9">
        <f>1561.3+5377+350+3652.1</f>
        <v>10940.4</v>
      </c>
    </row>
    <row r="8" spans="1:4" ht="14.25">
      <c r="A8" s="10" t="s">
        <v>13</v>
      </c>
      <c r="B8" s="11" t="s">
        <v>14</v>
      </c>
      <c r="C8" s="12" t="s">
        <v>6</v>
      </c>
      <c r="D8" s="13">
        <f>1054.2+3496.6+265.2+17.2+3652.1</f>
        <v>8485.3</v>
      </c>
    </row>
    <row r="9" spans="1:4" ht="27">
      <c r="A9" s="2" t="s">
        <v>15</v>
      </c>
      <c r="B9" s="3" t="s">
        <v>16</v>
      </c>
      <c r="C9" s="4" t="s">
        <v>6</v>
      </c>
      <c r="D9" s="9">
        <f>13983.8+4782.5</f>
        <v>18766.3</v>
      </c>
    </row>
    <row r="10" spans="1:4" ht="14.25">
      <c r="A10" s="10" t="s">
        <v>17</v>
      </c>
      <c r="B10" s="11" t="s">
        <v>14</v>
      </c>
      <c r="C10" s="12" t="s">
        <v>6</v>
      </c>
      <c r="D10" s="13"/>
    </row>
    <row r="11" spans="1:4" ht="13.5">
      <c r="A11" s="2" t="s">
        <v>18</v>
      </c>
      <c r="B11" s="3" t="s">
        <v>19</v>
      </c>
      <c r="C11" s="4" t="s">
        <v>6</v>
      </c>
      <c r="D11" s="9">
        <v>749.2</v>
      </c>
    </row>
    <row r="12" spans="1:4" ht="13.5">
      <c r="A12" s="2" t="s">
        <v>20</v>
      </c>
      <c r="B12" s="3" t="s">
        <v>21</v>
      </c>
      <c r="C12" s="4" t="s">
        <v>6</v>
      </c>
      <c r="D12" s="9">
        <f>220.3+144.6+7.4+72.5+41.4+164.7+11.7+3.5+2527.4+90.9+93.4</f>
        <v>3377.8</v>
      </c>
    </row>
    <row r="13" spans="1:4" ht="13.5">
      <c r="A13" s="2" t="s">
        <v>22</v>
      </c>
      <c r="B13" s="3" t="s">
        <v>23</v>
      </c>
      <c r="C13" s="4" t="s">
        <v>6</v>
      </c>
      <c r="D13" s="9">
        <v>2527.4</v>
      </c>
    </row>
    <row r="14" spans="1:4" ht="13.5">
      <c r="A14" s="2" t="s">
        <v>24</v>
      </c>
      <c r="B14" s="3" t="s">
        <v>25</v>
      </c>
      <c r="C14" s="4" t="s">
        <v>6</v>
      </c>
      <c r="D14" s="9">
        <f>11.7+3.5+90.9</f>
        <v>106.10000000000001</v>
      </c>
    </row>
    <row r="15" spans="1:4" ht="13.5">
      <c r="A15" s="2" t="s">
        <v>26</v>
      </c>
      <c r="B15" s="3" t="s">
        <v>53</v>
      </c>
      <c r="C15" s="4" t="s">
        <v>6</v>
      </c>
      <c r="D15" s="9">
        <f>D12-D13-D14</f>
        <v>744.3000000000001</v>
      </c>
    </row>
    <row r="16" spans="1:4" ht="13.5">
      <c r="A16" s="5" t="s">
        <v>27</v>
      </c>
      <c r="B16" s="6" t="s">
        <v>28</v>
      </c>
      <c r="C16" s="7" t="s">
        <v>6</v>
      </c>
      <c r="D16" s="8">
        <f>20.8+45.7+1240.8+25.1+316.5+26.9-93.4</f>
        <v>1582.3999999999999</v>
      </c>
    </row>
    <row r="17" spans="1:4" ht="13.5">
      <c r="A17" s="2" t="s">
        <v>29</v>
      </c>
      <c r="B17" s="3" t="s">
        <v>30</v>
      </c>
      <c r="C17" s="4" t="s">
        <v>6</v>
      </c>
      <c r="D17" s="9">
        <v>316.5</v>
      </c>
    </row>
    <row r="18" spans="1:4" ht="13.5">
      <c r="A18" s="2" t="s">
        <v>31</v>
      </c>
      <c r="B18" s="3" t="s">
        <v>32</v>
      </c>
      <c r="C18" s="4" t="s">
        <v>6</v>
      </c>
      <c r="D18" s="9">
        <f>D16-D17</f>
        <v>1265.8999999999999</v>
      </c>
    </row>
    <row r="19" spans="1:4" ht="13.5">
      <c r="A19" s="2" t="s">
        <v>33</v>
      </c>
      <c r="B19" s="3" t="s">
        <v>50</v>
      </c>
      <c r="C19" s="4" t="s">
        <v>6</v>
      </c>
      <c r="D19" s="9">
        <v>0</v>
      </c>
    </row>
    <row r="20" spans="1:4" ht="13.5">
      <c r="A20" s="2" t="s">
        <v>34</v>
      </c>
      <c r="B20" s="3" t="s">
        <v>35</v>
      </c>
      <c r="C20" s="4" t="s">
        <v>6</v>
      </c>
      <c r="D20" s="9">
        <v>0</v>
      </c>
    </row>
    <row r="21" spans="1:4" ht="13.5">
      <c r="A21" s="2" t="s">
        <v>36</v>
      </c>
      <c r="B21" s="3" t="s">
        <v>37</v>
      </c>
      <c r="C21" s="4" t="s">
        <v>6</v>
      </c>
      <c r="D21" s="9">
        <v>0</v>
      </c>
    </row>
    <row r="22" spans="1:4" ht="13.5">
      <c r="A22" s="2" t="s">
        <v>38</v>
      </c>
      <c r="B22" s="3" t="s">
        <v>39</v>
      </c>
      <c r="C22" s="4" t="s">
        <v>6</v>
      </c>
      <c r="D22" s="21">
        <f>D18-D20</f>
        <v>1265.8999999999999</v>
      </c>
    </row>
    <row r="23" spans="1:4" ht="41.25">
      <c r="A23" s="2" t="s">
        <v>40</v>
      </c>
      <c r="B23" s="3" t="s">
        <v>41</v>
      </c>
      <c r="C23" s="4" t="s">
        <v>6</v>
      </c>
      <c r="D23" s="9">
        <v>-1105.2</v>
      </c>
    </row>
    <row r="24" spans="1:4" ht="13.5">
      <c r="A24" s="2" t="s">
        <v>42</v>
      </c>
      <c r="B24" s="3" t="s">
        <v>51</v>
      </c>
      <c r="C24" s="4" t="s">
        <v>6</v>
      </c>
      <c r="D24" s="9">
        <f>D8</f>
        <v>8485.3</v>
      </c>
    </row>
    <row r="25" spans="1:4" ht="41.25">
      <c r="A25" s="2" t="s">
        <v>43</v>
      </c>
      <c r="B25" s="3" t="s">
        <v>44</v>
      </c>
      <c r="C25" s="4" t="s">
        <v>6</v>
      </c>
      <c r="D25" s="15"/>
    </row>
    <row r="26" spans="1:4" ht="41.25">
      <c r="A26" s="2" t="s">
        <v>45</v>
      </c>
      <c r="B26" s="3" t="s">
        <v>46</v>
      </c>
      <c r="C26" s="4" t="s">
        <v>6</v>
      </c>
      <c r="D26" s="15"/>
    </row>
    <row r="28" spans="1:6" ht="13.5">
      <c r="A28" s="16" t="s">
        <v>47</v>
      </c>
      <c r="B28" s="14"/>
      <c r="C28" s="14"/>
      <c r="D28" s="14"/>
      <c r="E28" s="14"/>
      <c r="F28" s="14"/>
    </row>
    <row r="29" spans="1:4" ht="35.25" customHeight="1">
      <c r="A29" s="17" t="s">
        <v>7</v>
      </c>
      <c r="B29" s="22" t="s">
        <v>55</v>
      </c>
      <c r="C29" s="22"/>
      <c r="D29" s="22"/>
    </row>
    <row r="30" spans="1:4" ht="43.5" customHeight="1">
      <c r="A30" s="17" t="s">
        <v>52</v>
      </c>
      <c r="B30" s="22" t="s">
        <v>56</v>
      </c>
      <c r="C30" s="22"/>
      <c r="D30" s="22"/>
    </row>
    <row r="31" spans="1:4" ht="38.25" customHeight="1">
      <c r="A31" s="1" t="s">
        <v>54</v>
      </c>
      <c r="B31" s="22" t="s">
        <v>57</v>
      </c>
      <c r="C31" s="22"/>
      <c r="D31" s="22"/>
    </row>
  </sheetData>
  <sheetProtection/>
  <mergeCells count="7">
    <mergeCell ref="B31:D31"/>
    <mergeCell ref="B30:D30"/>
    <mergeCell ref="A1:D1"/>
    <mergeCell ref="A2:A3"/>
    <mergeCell ref="B2:B3"/>
    <mergeCell ref="C2:C3"/>
    <mergeCell ref="B29:D29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r:id="rId1"/>
  <headerFooter>
    <oddFooter>&amp;L&amp;"Arial,курсив"&amp;8исп. Федина А.А.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Федина А.А. </dc:creator>
  <cp:keywords/>
  <dc:description/>
  <cp:lastModifiedBy>Федина А.А. </cp:lastModifiedBy>
  <cp:lastPrinted>2012-04-10T06:31:27Z</cp:lastPrinted>
  <dcterms:created xsi:type="dcterms:W3CDTF">2012-04-09T12:59:46Z</dcterms:created>
  <dcterms:modified xsi:type="dcterms:W3CDTF">2012-04-10T06:51:02Z</dcterms:modified>
  <cp:category/>
  <cp:version/>
  <cp:contentType/>
  <cp:contentStatus/>
</cp:coreProperties>
</file>